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375" windowHeight="4200" activeTab="0"/>
  </bookViews>
  <sheets>
    <sheet name="dochody 2003 kw. II" sheetId="1" r:id="rId1"/>
    <sheet name="wydatki 2003 II kw." sheetId="2" r:id="rId2"/>
    <sheet name="zlecone 2003 II kw." sheetId="3" r:id="rId3"/>
    <sheet name="dochody budżetu 2003" sheetId="4" r:id="rId4"/>
  </sheets>
  <definedNames/>
  <calcPr fullCalcOnLoad="1"/>
</workbook>
</file>

<file path=xl/sharedStrings.xml><?xml version="1.0" encoding="utf-8"?>
<sst xmlns="http://schemas.openxmlformats.org/spreadsheetml/2006/main" count="171" uniqueCount="143">
  <si>
    <t>HARMONOGRAM WYDATKÓW   BUDŻETU  MIASTA  CZELADŹ</t>
  </si>
  <si>
    <t>HARM.</t>
  </si>
  <si>
    <t xml:space="preserve">DZIAŁ </t>
  </si>
  <si>
    <t>ROZDZIAŁ</t>
  </si>
  <si>
    <t>W Y S Z C Z E G Ó L N I E N I E</t>
  </si>
  <si>
    <t>WYDATKI WŁASNE OGÓŁEM</t>
  </si>
  <si>
    <t>010</t>
  </si>
  <si>
    <t>ROLNICTWO I ŁOWIECTWO</t>
  </si>
  <si>
    <t>O1030</t>
  </si>
  <si>
    <t>Izby Rolnicze</t>
  </si>
  <si>
    <t>01095</t>
  </si>
  <si>
    <t>POZOSTAŁA DZIAŁALNOŚĆ</t>
  </si>
  <si>
    <t>WYTWARZANIE I ZAOPATRYWANIE  W ENERGIĘ ELEKTRYCZNĄ, GAZ I WODĘ</t>
  </si>
  <si>
    <t>DOSTARCZANIE WODY   / ZIK /</t>
  </si>
  <si>
    <t>POZOSTAŁA DZIAŁALNOŚĆ WYDZIAŁ GOSP. KOMUNAL</t>
  </si>
  <si>
    <t>TRANSPORT I ŁĄCZNOŚĆ</t>
  </si>
  <si>
    <t>LOKALNY TRANSPORT ZBIOROWY</t>
  </si>
  <si>
    <t>DROGI PUBLICZNE GMINNE</t>
  </si>
  <si>
    <t xml:space="preserve">GOSPODARKA MIESZKANIOWA  </t>
  </si>
  <si>
    <t>ZAKŁADY GOSPODARKI MIESZKANIOWEJ     / ZBK /</t>
  </si>
  <si>
    <t>GOSPODARKA GRUNTAMI I NIERUCHOMOŚCIAMI</t>
  </si>
  <si>
    <t>POZOSTAŁA DZIAŁALNOŚĆ  W. GOSPODARKI  LOKALAMI</t>
  </si>
  <si>
    <t xml:space="preserve">DZIAŁALNOŚĆ USŁUGOWA </t>
  </si>
  <si>
    <t>PLANY ZAGOSP. PRZESTRZENNEGO-W.ARCHITEKTURY</t>
  </si>
  <si>
    <t>PRACE GEODEZYJNE I KARTOGRAFICZNE /NIEINWESTYCYJNE/</t>
  </si>
  <si>
    <t>Cmentarze</t>
  </si>
  <si>
    <t>ADMINISTRACJA PUBLICZNA</t>
  </si>
  <si>
    <t xml:space="preserve">RADY GMIN  /MIAST I MIAST NA PRAWACH POWIATU/ </t>
  </si>
  <si>
    <t xml:space="preserve">URZĘDY GMIN  /MIAST I MIAST NA PRAWACH POWIATU/ </t>
  </si>
  <si>
    <t>POZOSTAŁA  DZIAŁALNOŚĆ</t>
  </si>
  <si>
    <t>BEZPIECZEŃSTWO PUBLICZNE I OCHRONA P/POŻ</t>
  </si>
  <si>
    <t>OCHOTNICZE STRAŻE POŻARNE</t>
  </si>
  <si>
    <t>OBRONA CYWILNA</t>
  </si>
  <si>
    <t xml:space="preserve">STRAŻ MIEJSKA </t>
  </si>
  <si>
    <t>Różne rozliczenia</t>
  </si>
  <si>
    <t>OŚWIATA I WYCHOWANIE</t>
  </si>
  <si>
    <t>SZKOŁY PODSTAWOWE</t>
  </si>
  <si>
    <t>GIMNAZJA</t>
  </si>
  <si>
    <t>ZESPOŁY EKONOMICZNO ADMINISTRACYJNE SZKÓŁ</t>
  </si>
  <si>
    <t>Pozostała działalność</t>
  </si>
  <si>
    <t>OCHRONA ZDROWIA</t>
  </si>
  <si>
    <t>ZAPOBIEGANIE I ZWALCZANIE AIDS</t>
  </si>
  <si>
    <t>ZWALCZANIE NARKOMANII</t>
  </si>
  <si>
    <t>PRZECIWDZIAŁANIE  ALKOHOLIZMOWI</t>
  </si>
  <si>
    <t>IZBY  WYTRZEŹWIEŃ</t>
  </si>
  <si>
    <t xml:space="preserve">OPIEKA SPOŁECZNA </t>
  </si>
  <si>
    <t>OŚRODKI WSPARCIA</t>
  </si>
  <si>
    <t>ŻŁOBKI</t>
  </si>
  <si>
    <t>ZASIŁKI I POMOC W NATURZE</t>
  </si>
  <si>
    <t>DODATKI  MIESZKANIOWE</t>
  </si>
  <si>
    <t>OŚRODKI POMOCY SPOŁECZNEJ</t>
  </si>
  <si>
    <t>EDUKACYJNA OPIEKA WYCHOWAWCZA</t>
  </si>
  <si>
    <t>ŚWIETLICE  SZKOLNE</t>
  </si>
  <si>
    <t>PRZEDSZKOLA / BEZ KLAS "O'' /</t>
  </si>
  <si>
    <t>KOLONIE I OBOZY ORAZ INNE FORMY WYPOCZYNKU</t>
  </si>
  <si>
    <t>GOSPODARKA KOMUNALNA I OCHRONA ŚRODOWISKA</t>
  </si>
  <si>
    <t>OCZYSZCZANIE MIAST I WSI</t>
  </si>
  <si>
    <t>UTRZYMANIE ZIELENI W MIASTACH I GMINACH</t>
  </si>
  <si>
    <t>OŚWIETLENIE ULIC  PLACÓW  I DRÓG</t>
  </si>
  <si>
    <t>POZOSTAŁA DZIAŁALNOŚĆ  WYDZIAŁ OCHRONY ŚROD.</t>
  </si>
  <si>
    <t>POZOSTAŁA DZIAŁALNOŚĆ   INWESTYCJE KOMUNALNE</t>
  </si>
  <si>
    <t>KULTURA I OCHRONA DZIEDZICTWA NARODOWEGO</t>
  </si>
  <si>
    <t>POZOSTAŁE  ZADANIA  W  ZAKRESIE  KULTURY</t>
  </si>
  <si>
    <t>OCHRONA I KONSERWACJA ZABYTKÓW- W.ARCHITEKTURY</t>
  </si>
  <si>
    <t>KULTURA FIZYCZNA I SPORT</t>
  </si>
  <si>
    <t xml:space="preserve"> INSTYTUCJE KULTURY FIZYCZNEJ  - MOSIR</t>
  </si>
  <si>
    <t>ZAŁĄCZNIK NR 3</t>
  </si>
  <si>
    <t>Dział</t>
  </si>
  <si>
    <t>Rozdział</t>
  </si>
  <si>
    <t>WYSZCZEGÓLNIENIE</t>
  </si>
  <si>
    <t>Administracja publiczna</t>
  </si>
  <si>
    <t>Urzędy wojewódzkie</t>
  </si>
  <si>
    <t>Urzędy naczelnych organów władzy państwowej, kontroli i ochrony prawa oraz sądownictwa</t>
  </si>
  <si>
    <t>Urzędy naczelnych organów władzy państwowej, kontroli i ochrony prawa</t>
  </si>
  <si>
    <t>Opieka społeczna</t>
  </si>
  <si>
    <t>Składki na ubezpieczenia zdrowotne opłacane za osoby pobierające niektóre świadczenia z pomocy społecznej</t>
  </si>
  <si>
    <t>Zasiłki i pomoc w naturze oraz składki na ubezpieczenie społeczne i zdrowotne</t>
  </si>
  <si>
    <t>Zasiłki rodzinne, pielęgnacyjne i wychowawcze</t>
  </si>
  <si>
    <t>Ośrodki pomocy społecznej</t>
  </si>
  <si>
    <t>Usługi opiekuńcze i specjalistyczne usługi opiekuńcze</t>
  </si>
  <si>
    <t>Gospodarka komunalna i ochrona środowiska</t>
  </si>
  <si>
    <t>Oświetlenie ulic, placów i dróg</t>
  </si>
  <si>
    <t>Działalność usługowa</t>
  </si>
  <si>
    <t>Transport i łączność</t>
  </si>
  <si>
    <t>Drogi publiczne powiatowe</t>
  </si>
  <si>
    <t>Świetlice szkolne</t>
  </si>
  <si>
    <t xml:space="preserve">                                                                                            ZAŁĄCZNIK  NR  1</t>
  </si>
  <si>
    <t>Harmonogram</t>
  </si>
  <si>
    <t>DZIAŁ</t>
  </si>
  <si>
    <t>RAZEM  DOCHODY WŁASNE</t>
  </si>
  <si>
    <t>ROLNICTWO</t>
  </si>
  <si>
    <t>GOSPODARKA MIESZKANIOWA</t>
  </si>
  <si>
    <t>Gospodarka gruntami i nieruchomościami</t>
  </si>
  <si>
    <t>Urzędy gmin / miast, miast na prawach powiatu</t>
  </si>
  <si>
    <t>Straż Miejska</t>
  </si>
  <si>
    <t xml:space="preserve">DOCHODY OD OSÓB PRAWNYCH, FIZYCZNYCH         I OD INNYCH JEDNOSTEK NIE POSIADAJĄCYCH OSOBOWOŚCI PRAWNEJ </t>
  </si>
  <si>
    <t>Wpływy z podatku dochodowego od osób fizycznych</t>
  </si>
  <si>
    <t>Wpływy z podatku rolnego, podatku leśnego, podatku od czynności cywilnoprawnych oraz podatków i opłat lokalnych od osób prawnych i innych jednostek organizacyjnych</t>
  </si>
  <si>
    <t>Wpływy z podatku rolnego, podatku leśnego, podatku od spadków i darowizn, podatku od czynności cywilnoprawnych oraz podatków i opłat lokalnych od osób fizycznych</t>
  </si>
  <si>
    <t>Udziały gmin w podatkach stanowiących dochód budżetu państwa</t>
  </si>
  <si>
    <t>RÓŻNE ROZLICZENIA</t>
  </si>
  <si>
    <t>Część oświatowa subwencji ogólnej dla jednostek samorządu terytorialnego</t>
  </si>
  <si>
    <t>Część podstawowa subwencji ogólnej dla gmin</t>
  </si>
  <si>
    <t>Część rekompensująca subwencji ogólnej dla gmin</t>
  </si>
  <si>
    <t>Różne rozliczenia finansowe</t>
  </si>
  <si>
    <t>OPIEKA SPOŁECZNA</t>
  </si>
  <si>
    <t>Ośrodki wsparcia</t>
  </si>
  <si>
    <t>Dodatki mieszkaniowe</t>
  </si>
  <si>
    <t>Przedszkola</t>
  </si>
  <si>
    <t>Kolonie i obozy oraz inne formy wypoczynku dzieci i młodzieży szkolnej</t>
  </si>
  <si>
    <t>Instytucje kultury fizycznej</t>
  </si>
  <si>
    <t>PLACÓWKI OPIEKUŃCZO-WYCHOWAWCZE</t>
  </si>
  <si>
    <t xml:space="preserve">ZADAŃ ZLECONYCH Z ZAKRESU ADMINISTRACJI RZĄDOWEJ  </t>
  </si>
  <si>
    <t xml:space="preserve">HARMONOGRAM DOCHODÓW ZWIĄZANYCH Z REALIZACJĄ PRZEZ GMINĘ ZADAŃ </t>
  </si>
  <si>
    <t>Urzedy wojewódzkie</t>
  </si>
  <si>
    <t>Opieka sapołeczna</t>
  </si>
  <si>
    <t>Pobór podatków, opłat i niepodatkowych należności budżetowych</t>
  </si>
  <si>
    <t>OBSŁUGA DŁUGU PUBLICZNEGO</t>
  </si>
  <si>
    <t>OBSŁUGA PAPIERÓW WARTOŚCIOWYCH, POŻYCZEK</t>
  </si>
  <si>
    <t>ROZLICZENIA Z TYTUŁU PORĘCZEŃ</t>
  </si>
  <si>
    <t>REZERWY OGÓLNE I CELOWE</t>
  </si>
  <si>
    <t>Wpływy z innych opłat stanowiących dochody jednostek samorządu terytorialnego na podstawie ustaw</t>
  </si>
  <si>
    <t xml:space="preserve"> BIBLIOTEKA</t>
  </si>
  <si>
    <t xml:space="preserve">Załącznik nr 2 </t>
  </si>
  <si>
    <t>DOCHODY ZWIĄZANE Z REALIZACJĄ PRZEZ GMINĘ ZADAŃ ZLECONYCH, KTÓRE PODLEGAJĄ PRZEKAZANIU DO BUDŻETU PAŃSTWA</t>
  </si>
  <si>
    <t>ZAŁĄCZNIK NR 4</t>
  </si>
  <si>
    <t>wpływy zryczałtowanego podatku dochodowego oraz wpływy z karty podatkowej</t>
  </si>
  <si>
    <t>HARMONOGRAM  DOCHODÓW   BUDŻETU MIASTA  CZELADŹ NA  II KWARTAŁ  2003  ROK</t>
  </si>
  <si>
    <t xml:space="preserve">                     NA II KWARTAŁ  2003  ROK</t>
  </si>
  <si>
    <t>NA II KW. 2003 ROKU</t>
  </si>
  <si>
    <t>Bezpieczeństwo Publiczne i Ochrona P/Poż.</t>
  </si>
  <si>
    <t>Obrona Cywilna</t>
  </si>
  <si>
    <t>NA II KW. 2003 ROK.</t>
  </si>
  <si>
    <t xml:space="preserve">ZLECONYCH, KTÓRE PODLEGAJĄ PRZEKAZANIU DO BUDŻETU PAŃSTWA </t>
  </si>
  <si>
    <t xml:space="preserve"> Szkoły Podstawowe</t>
  </si>
  <si>
    <t>Oświata i Wychowanie</t>
  </si>
  <si>
    <t>Gosp.Komunalna i Ochrony Środowiska</t>
  </si>
  <si>
    <t>RAZEM</t>
  </si>
  <si>
    <t>HARMONOGRAM DOCHODÓW I WYDATKÓW ZWIĄZANYCH Z REALIZACJĄ</t>
  </si>
  <si>
    <t>HARMONOGRAM DOCHODÓW I WYDATKÓW ZWIĄZANYCH Z REALIZACJĄ PRZEZ   GMINĘ ZADAŃ NA PODSTAWIE POROZUMIEŃ MIĘDZY JEDNOSTKAMI SAMORZĄDU TERYTORIALNEGO NA II KW. 2003</t>
  </si>
  <si>
    <t>Zakłady Gospodarki Komunalnej</t>
  </si>
  <si>
    <t>DROGI PUBLICZNE POWIATOWE</t>
  </si>
  <si>
    <t xml:space="preserve">ZAKŁADY GOSPODARKI KOMUNALNEJ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</si>
</sst>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</numFmts>
  <fonts count="11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10"/>
      <color indexed="10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2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2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right"/>
    </xf>
    <xf numFmtId="0" fontId="1" fillId="0" borderId="7" xfId="0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9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2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3" fontId="1" fillId="0" borderId="15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/>
    </xf>
    <xf numFmtId="3" fontId="6" fillId="0" borderId="12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1" fillId="0" borderId="1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3" fontId="1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" fontId="1" fillId="0" borderId="12" xfId="0" applyNumberFormat="1" applyFont="1" applyBorder="1" applyAlignment="1">
      <alignment horizontal="right"/>
    </xf>
    <xf numFmtId="0" fontId="0" fillId="0" borderId="0" xfId="0" applyFill="1" applyBorder="1" applyAlignment="1">
      <alignment wrapText="1"/>
    </xf>
    <xf numFmtId="49" fontId="1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3" fontId="0" fillId="0" borderId="0" xfId="0" applyNumberFormat="1" applyFill="1" applyBorder="1" applyAlignment="1">
      <alignment wrapText="1"/>
    </xf>
    <xf numFmtId="0" fontId="0" fillId="0" borderId="2" xfId="0" applyFill="1" applyBorder="1" applyAlignment="1">
      <alignment wrapText="1"/>
    </xf>
    <xf numFmtId="3" fontId="1" fillId="0" borderId="2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1" fillId="0" borderId="10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wrapText="1"/>
    </xf>
    <xf numFmtId="49" fontId="1" fillId="0" borderId="12" xfId="0" applyNumberFormat="1" applyFont="1" applyFill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vertical="top" wrapText="1"/>
    </xf>
    <xf numFmtId="3" fontId="1" fillId="0" borderId="12" xfId="0" applyNumberFormat="1" applyFont="1" applyFill="1" applyBorder="1" applyAlignment="1">
      <alignment wrapText="1"/>
    </xf>
    <xf numFmtId="49" fontId="1" fillId="0" borderId="2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vertical="top" wrapText="1"/>
    </xf>
    <xf numFmtId="3" fontId="0" fillId="0" borderId="2" xfId="0" applyNumberForma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wrapText="1"/>
    </xf>
    <xf numFmtId="3" fontId="1" fillId="0" borderId="4" xfId="0" applyNumberFormat="1" applyFont="1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vertical="top" wrapText="1"/>
    </xf>
    <xf numFmtId="3" fontId="1" fillId="0" borderId="2" xfId="0" applyNumberFormat="1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2" fillId="0" borderId="7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3" fontId="8" fillId="2" borderId="0" xfId="0" applyNumberFormat="1" applyFont="1" applyFill="1" applyBorder="1" applyAlignment="1">
      <alignment/>
    </xf>
    <xf numFmtId="0" fontId="9" fillId="0" borderId="4" xfId="0" applyNumberFormat="1" applyFont="1" applyFill="1" applyBorder="1" applyAlignment="1">
      <alignment horizontal="center" wrapText="1"/>
    </xf>
    <xf numFmtId="3" fontId="9" fillId="0" borderId="0" xfId="0" applyNumberFormat="1" applyFont="1" applyFill="1" applyBorder="1" applyAlignment="1">
      <alignment/>
    </xf>
    <xf numFmtId="49" fontId="1" fillId="2" borderId="5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/>
    </xf>
    <xf numFmtId="0" fontId="0" fillId="0" borderId="2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49" fontId="0" fillId="0" borderId="2" xfId="0" applyNumberForma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>
      <alignment wrapText="1"/>
    </xf>
    <xf numFmtId="49" fontId="1" fillId="0" borderId="12" xfId="0" applyNumberFormat="1" applyFont="1" applyFill="1" applyBorder="1" applyAlignment="1">
      <alignment vertical="top" wrapText="1"/>
    </xf>
    <xf numFmtId="49" fontId="1" fillId="0" borderId="12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3" fontId="10" fillId="2" borderId="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left"/>
    </xf>
    <xf numFmtId="0" fontId="1" fillId="0" borderId="23" xfId="0" applyFont="1" applyFill="1" applyBorder="1" applyAlignment="1">
      <alignment wrapText="1"/>
    </xf>
    <xf numFmtId="3" fontId="1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/>
    </xf>
    <xf numFmtId="0" fontId="1" fillId="0" borderId="23" xfId="0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0" fillId="0" borderId="12" xfId="0" applyNumberFormat="1" applyFont="1" applyBorder="1" applyAlignment="1">
      <alignment horizontal="right"/>
    </xf>
    <xf numFmtId="0" fontId="1" fillId="0" borderId="16" xfId="0" applyFont="1" applyFill="1" applyBorder="1" applyAlignment="1">
      <alignment/>
    </xf>
    <xf numFmtId="0" fontId="0" fillId="0" borderId="0" xfId="0" applyFont="1" applyFill="1" applyAlignment="1">
      <alignment wrapText="1"/>
    </xf>
    <xf numFmtId="3" fontId="6" fillId="0" borderId="10" xfId="0" applyNumberFormat="1" applyFont="1" applyBorder="1" applyAlignment="1">
      <alignment horizontal="right"/>
    </xf>
    <xf numFmtId="49" fontId="1" fillId="2" borderId="16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0" fontId="0" fillId="2" borderId="5" xfId="0" applyFont="1" applyFill="1" applyBorder="1" applyAlignment="1">
      <alignment/>
    </xf>
    <xf numFmtId="49" fontId="1" fillId="2" borderId="8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11" xfId="0" applyFont="1" applyFill="1" applyBorder="1" applyAlignment="1">
      <alignment horizontal="right"/>
    </xf>
    <xf numFmtId="0" fontId="0" fillId="2" borderId="12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1" fillId="0" borderId="13" xfId="0" applyFont="1" applyFill="1" applyBorder="1" applyAlignment="1">
      <alignment wrapText="1"/>
    </xf>
    <xf numFmtId="0" fontId="0" fillId="2" borderId="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vertical="top"/>
    </xf>
    <xf numFmtId="3" fontId="6" fillId="0" borderId="0" xfId="0" applyNumberFormat="1" applyFont="1" applyBorder="1" applyAlignment="1">
      <alignment horizontal="right"/>
    </xf>
    <xf numFmtId="41" fontId="1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Font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6" xfId="0" applyFont="1" applyFill="1" applyBorder="1" applyAlignment="1">
      <alignment horizontal="left" wrapText="1"/>
    </xf>
    <xf numFmtId="0" fontId="6" fillId="0" borderId="7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6.75390625" style="103" customWidth="1"/>
    <col min="2" max="2" width="8.75390625" style="103" customWidth="1"/>
    <col min="3" max="3" width="6.25390625" style="104" hidden="1" customWidth="1"/>
    <col min="4" max="4" width="49.125" style="105" customWidth="1"/>
    <col min="5" max="5" width="15.00390625" style="102" customWidth="1"/>
    <col min="6" max="6" width="12.125" style="103" customWidth="1"/>
    <col min="7" max="7" width="10.75390625" style="103" customWidth="1"/>
    <col min="8" max="8" width="6.25390625" style="104" customWidth="1"/>
    <col min="9" max="9" width="50.125" style="105" customWidth="1"/>
    <col min="10" max="10" width="11.375" style="102" customWidth="1"/>
    <col min="11" max="16384" width="9.125" style="103" customWidth="1"/>
  </cols>
  <sheetData>
    <row r="1" spans="1:5" ht="12.75">
      <c r="A1" s="99"/>
      <c r="B1" s="99"/>
      <c r="C1" s="100"/>
      <c r="D1" s="101" t="s">
        <v>86</v>
      </c>
      <c r="E1" s="124"/>
    </row>
    <row r="2" spans="1:5" ht="12.75">
      <c r="A2" s="99"/>
      <c r="B2" s="99"/>
      <c r="C2" s="100"/>
      <c r="D2" s="150"/>
      <c r="E2" s="107"/>
    </row>
    <row r="3" spans="1:5" ht="25.5">
      <c r="A3" s="99"/>
      <c r="B3" s="99"/>
      <c r="C3" s="100"/>
      <c r="D3" s="106" t="s">
        <v>127</v>
      </c>
      <c r="E3" s="107"/>
    </row>
    <row r="4" spans="1:5" ht="13.5" thickBot="1">
      <c r="A4" s="99"/>
      <c r="B4" s="99"/>
      <c r="C4" s="100"/>
      <c r="D4" s="150"/>
      <c r="E4" s="107"/>
    </row>
    <row r="5" spans="1:7" ht="12.75">
      <c r="A5" s="108"/>
      <c r="B5" s="108"/>
      <c r="C5" s="121"/>
      <c r="D5" s="167"/>
      <c r="E5" s="109" t="s">
        <v>87</v>
      </c>
      <c r="F5" s="110"/>
      <c r="G5" s="110"/>
    </row>
    <row r="6" spans="1:7" ht="25.5">
      <c r="A6" s="111" t="s">
        <v>88</v>
      </c>
      <c r="B6" s="111" t="s">
        <v>68</v>
      </c>
      <c r="C6" s="106"/>
      <c r="D6" s="140" t="s">
        <v>4</v>
      </c>
      <c r="E6" s="160">
        <v>2003</v>
      </c>
      <c r="F6" s="110"/>
      <c r="G6" s="110"/>
    </row>
    <row r="7" spans="1:7" ht="13.5" thickBot="1">
      <c r="A7" s="112"/>
      <c r="B7" s="112"/>
      <c r="C7" s="139"/>
      <c r="D7" s="168"/>
      <c r="E7" s="113"/>
      <c r="F7" s="110"/>
      <c r="G7" s="110"/>
    </row>
    <row r="8" spans="1:7" ht="12.75">
      <c r="A8" s="130"/>
      <c r="B8" s="130"/>
      <c r="C8" s="120"/>
      <c r="D8" s="169"/>
      <c r="E8" s="122"/>
      <c r="F8" s="107"/>
      <c r="G8" s="107"/>
    </row>
    <row r="9" spans="1:7" ht="15.75" thickBot="1">
      <c r="A9" s="127"/>
      <c r="B9" s="127"/>
      <c r="C9" s="138"/>
      <c r="D9" s="170" t="s">
        <v>89</v>
      </c>
      <c r="E9" s="171">
        <f>SUM(E10,E12,E14,E16,E18,E20,E27,E32,E34,E40,E44,E47)</f>
        <v>21932493</v>
      </c>
      <c r="F9" s="114"/>
      <c r="G9" s="114"/>
    </row>
    <row r="10" spans="1:7" ht="13.5" thickBot="1">
      <c r="A10" s="115" t="s">
        <v>6</v>
      </c>
      <c r="B10" s="115"/>
      <c r="C10" s="116"/>
      <c r="D10" s="172" t="s">
        <v>90</v>
      </c>
      <c r="E10" s="118">
        <f>SUM(E11)</f>
        <v>30</v>
      </c>
      <c r="F10" s="114"/>
      <c r="G10" s="114"/>
    </row>
    <row r="11" spans="1:7" ht="13.5" thickBot="1">
      <c r="A11" s="111"/>
      <c r="B11" s="119" t="s">
        <v>10</v>
      </c>
      <c r="C11" s="120"/>
      <c r="D11" s="131" t="s">
        <v>39</v>
      </c>
      <c r="E11" s="122">
        <v>30</v>
      </c>
      <c r="F11" s="107"/>
      <c r="G11" s="114"/>
    </row>
    <row r="12" spans="1:10" ht="13.5" thickBot="1">
      <c r="A12" s="123">
        <v>700</v>
      </c>
      <c r="B12" s="123"/>
      <c r="C12" s="116"/>
      <c r="D12" s="172" t="s">
        <v>91</v>
      </c>
      <c r="E12" s="118">
        <f>SUM(E13)</f>
        <v>2283040</v>
      </c>
      <c r="F12" s="114"/>
      <c r="G12" s="114"/>
      <c r="H12" s="100"/>
      <c r="I12" s="110"/>
      <c r="J12" s="124"/>
    </row>
    <row r="13" spans="1:10" ht="13.5" thickBot="1">
      <c r="A13" s="166"/>
      <c r="B13" s="174">
        <v>70005</v>
      </c>
      <c r="C13" s="175"/>
      <c r="D13" s="176" t="s">
        <v>92</v>
      </c>
      <c r="E13" s="21">
        <v>2283040</v>
      </c>
      <c r="F13" s="13"/>
      <c r="G13" s="114"/>
      <c r="H13" s="100"/>
      <c r="I13" s="110"/>
      <c r="J13" s="124"/>
    </row>
    <row r="14" spans="1:10" ht="13.5" thickBot="1">
      <c r="A14" s="125">
        <v>710</v>
      </c>
      <c r="B14" s="125"/>
      <c r="C14" s="126"/>
      <c r="D14" s="173" t="s">
        <v>82</v>
      </c>
      <c r="E14" s="29">
        <f>SUM(E15)</f>
        <v>38300</v>
      </c>
      <c r="F14" s="13"/>
      <c r="G14" s="114"/>
      <c r="H14" s="100"/>
      <c r="I14" s="110"/>
      <c r="J14" s="124"/>
    </row>
    <row r="15" spans="1:10" ht="13.5" thickBot="1">
      <c r="A15" s="166"/>
      <c r="B15" s="174">
        <v>71035</v>
      </c>
      <c r="C15" s="175"/>
      <c r="D15" s="176" t="s">
        <v>25</v>
      </c>
      <c r="E15" s="21">
        <v>38300</v>
      </c>
      <c r="F15" s="13"/>
      <c r="G15" s="114"/>
      <c r="H15" s="100"/>
      <c r="I15" s="110"/>
      <c r="J15" s="124"/>
    </row>
    <row r="16" spans="1:10" ht="13.5" thickBot="1">
      <c r="A16" s="123">
        <v>750</v>
      </c>
      <c r="B16" s="123"/>
      <c r="C16" s="116"/>
      <c r="D16" s="172" t="s">
        <v>26</v>
      </c>
      <c r="E16" s="118">
        <f>SUM(E17)</f>
        <v>18146</v>
      </c>
      <c r="F16" s="114"/>
      <c r="G16" s="114"/>
      <c r="H16" s="100"/>
      <c r="I16" s="110"/>
      <c r="J16" s="124"/>
    </row>
    <row r="17" spans="1:10" ht="13.5" thickBot="1">
      <c r="A17" s="129"/>
      <c r="B17" s="177">
        <v>75023</v>
      </c>
      <c r="C17" s="120"/>
      <c r="D17" s="131" t="s">
        <v>93</v>
      </c>
      <c r="E17" s="132">
        <v>18146</v>
      </c>
      <c r="F17" s="114"/>
      <c r="G17" s="114"/>
      <c r="H17" s="100"/>
      <c r="I17" s="107"/>
      <c r="J17" s="124"/>
    </row>
    <row r="18" spans="1:10" ht="13.5" thickBot="1">
      <c r="A18" s="123">
        <v>754</v>
      </c>
      <c r="B18" s="123"/>
      <c r="C18" s="116"/>
      <c r="D18" s="172" t="s">
        <v>30</v>
      </c>
      <c r="E18" s="118">
        <f>SUM(E19)</f>
        <v>6000</v>
      </c>
      <c r="F18" s="114"/>
      <c r="G18" s="114"/>
      <c r="H18" s="100"/>
      <c r="I18" s="114"/>
      <c r="J18" s="124"/>
    </row>
    <row r="19" spans="1:10" ht="13.5" thickBot="1">
      <c r="A19" s="111"/>
      <c r="B19" s="130">
        <v>75416</v>
      </c>
      <c r="C19" s="120"/>
      <c r="D19" s="131" t="s">
        <v>94</v>
      </c>
      <c r="E19" s="132">
        <v>6000</v>
      </c>
      <c r="F19" s="114"/>
      <c r="G19" s="114"/>
      <c r="H19" s="100"/>
      <c r="I19" s="114"/>
      <c r="J19" s="124"/>
    </row>
    <row r="20" spans="1:10" ht="39" thickBot="1">
      <c r="A20" s="178">
        <v>756</v>
      </c>
      <c r="B20" s="123"/>
      <c r="C20" s="116"/>
      <c r="D20" s="172" t="s">
        <v>95</v>
      </c>
      <c r="E20" s="118">
        <f>SUM(E21:E26)</f>
        <v>12611536</v>
      </c>
      <c r="F20" s="114"/>
      <c r="G20" s="114"/>
      <c r="H20" s="100"/>
      <c r="I20" s="107"/>
      <c r="J20" s="124"/>
    </row>
    <row r="21" spans="1:10" ht="12.75">
      <c r="A21" s="133"/>
      <c r="B21" s="130">
        <v>75601</v>
      </c>
      <c r="C21" s="120"/>
      <c r="D21" s="131" t="s">
        <v>96</v>
      </c>
      <c r="E21" s="132">
        <v>60000</v>
      </c>
      <c r="F21" s="114"/>
      <c r="G21" s="114"/>
      <c r="H21" s="100"/>
      <c r="I21" s="107"/>
      <c r="J21" s="124"/>
    </row>
    <row r="22" spans="1:10" ht="26.25" thickBot="1">
      <c r="A22" s="133"/>
      <c r="B22" s="111"/>
      <c r="C22" s="106"/>
      <c r="D22" s="134" t="s">
        <v>126</v>
      </c>
      <c r="E22" s="128"/>
      <c r="F22" s="114"/>
      <c r="G22" s="114"/>
      <c r="H22" s="100"/>
      <c r="I22" s="107"/>
      <c r="J22" s="124"/>
    </row>
    <row r="23" spans="1:10" ht="51.75" thickBot="1">
      <c r="A23" s="133"/>
      <c r="B23" s="137">
        <v>75615</v>
      </c>
      <c r="C23" s="116"/>
      <c r="D23" s="172" t="s">
        <v>97</v>
      </c>
      <c r="E23" s="118">
        <v>4320300</v>
      </c>
      <c r="F23" s="114"/>
      <c r="G23" s="114"/>
      <c r="H23" s="100"/>
      <c r="I23" s="114"/>
      <c r="J23" s="124"/>
    </row>
    <row r="24" spans="1:10" ht="51.75" thickBot="1">
      <c r="A24" s="111"/>
      <c r="B24" s="137">
        <v>75616</v>
      </c>
      <c r="C24" s="116"/>
      <c r="D24" s="172" t="s">
        <v>98</v>
      </c>
      <c r="E24" s="118">
        <v>1716846</v>
      </c>
      <c r="F24" s="114"/>
      <c r="G24" s="114"/>
      <c r="H24" s="100"/>
      <c r="I24" s="13"/>
      <c r="J24" s="124"/>
    </row>
    <row r="25" spans="1:10" ht="44.25" customHeight="1" thickBot="1">
      <c r="A25" s="140"/>
      <c r="B25" s="141">
        <v>75618</v>
      </c>
      <c r="C25" s="116"/>
      <c r="D25" s="172" t="s">
        <v>121</v>
      </c>
      <c r="E25" s="118">
        <v>475000</v>
      </c>
      <c r="F25" s="114"/>
      <c r="G25" s="114"/>
      <c r="H25" s="100"/>
      <c r="I25" s="114"/>
      <c r="J25" s="124"/>
    </row>
    <row r="26" spans="1:10" ht="26.25" thickBot="1">
      <c r="A26" s="140"/>
      <c r="B26" s="163">
        <v>75621</v>
      </c>
      <c r="C26" s="120"/>
      <c r="D26" s="131" t="s">
        <v>99</v>
      </c>
      <c r="E26" s="132">
        <v>6039390</v>
      </c>
      <c r="F26" s="114"/>
      <c r="G26" s="114"/>
      <c r="H26" s="100"/>
      <c r="I26" s="114"/>
      <c r="J26" s="124"/>
    </row>
    <row r="27" spans="1:10" ht="13.5" thickBot="1">
      <c r="A27" s="141">
        <v>758</v>
      </c>
      <c r="B27" s="141"/>
      <c r="C27" s="116"/>
      <c r="D27" s="179" t="s">
        <v>100</v>
      </c>
      <c r="E27" s="118">
        <f>SUM(E28:E31)</f>
        <v>5131693</v>
      </c>
      <c r="F27" s="114"/>
      <c r="G27" s="114"/>
      <c r="H27" s="100"/>
      <c r="I27" s="114"/>
      <c r="J27" s="124"/>
    </row>
    <row r="28" spans="1:10" ht="26.25" thickBot="1">
      <c r="A28" s="140"/>
      <c r="B28" s="143">
        <v>75801</v>
      </c>
      <c r="C28" s="117"/>
      <c r="D28" s="180" t="s">
        <v>101</v>
      </c>
      <c r="E28" s="118">
        <v>4302980</v>
      </c>
      <c r="F28" s="114"/>
      <c r="G28" s="114"/>
      <c r="H28" s="100"/>
      <c r="I28" s="114"/>
      <c r="J28" s="124"/>
    </row>
    <row r="29" spans="1:10" ht="13.5" thickBot="1">
      <c r="A29" s="140"/>
      <c r="B29" s="141">
        <v>75802</v>
      </c>
      <c r="C29" s="116"/>
      <c r="D29" s="180" t="s">
        <v>102</v>
      </c>
      <c r="E29" s="118">
        <v>12006</v>
      </c>
      <c r="F29" s="114"/>
      <c r="G29" s="114"/>
      <c r="H29" s="100"/>
      <c r="I29" s="114"/>
      <c r="J29" s="124"/>
    </row>
    <row r="30" spans="1:10" ht="13.5" thickBot="1">
      <c r="A30" s="140"/>
      <c r="B30" s="141">
        <v>75805</v>
      </c>
      <c r="C30" s="116"/>
      <c r="D30" s="180" t="s">
        <v>103</v>
      </c>
      <c r="E30" s="118">
        <v>774207</v>
      </c>
      <c r="F30" s="114"/>
      <c r="G30" s="114"/>
      <c r="H30" s="100"/>
      <c r="I30" s="114"/>
      <c r="J30" s="124"/>
    </row>
    <row r="31" spans="1:10" ht="13.5" thickBot="1">
      <c r="A31" s="140"/>
      <c r="B31" s="163">
        <v>75814</v>
      </c>
      <c r="C31" s="121"/>
      <c r="D31" s="181" t="s">
        <v>104</v>
      </c>
      <c r="E31" s="132">
        <v>42500</v>
      </c>
      <c r="F31" s="114"/>
      <c r="G31" s="114"/>
      <c r="H31" s="100"/>
      <c r="I31" s="114"/>
      <c r="J31" s="124"/>
    </row>
    <row r="32" spans="1:10" ht="13.5" thickBot="1">
      <c r="A32" s="141">
        <v>801</v>
      </c>
      <c r="B32" s="163"/>
      <c r="C32" s="121"/>
      <c r="D32" s="181" t="s">
        <v>135</v>
      </c>
      <c r="E32" s="132">
        <f>SUM(E33)</f>
        <v>61644</v>
      </c>
      <c r="F32" s="114"/>
      <c r="G32" s="114"/>
      <c r="H32" s="100"/>
      <c r="I32" s="114"/>
      <c r="J32" s="124"/>
    </row>
    <row r="33" spans="1:10" ht="13.5" thickBot="1">
      <c r="A33" s="140"/>
      <c r="B33" s="163">
        <v>801101</v>
      </c>
      <c r="C33" s="121"/>
      <c r="D33" s="181" t="s">
        <v>134</v>
      </c>
      <c r="E33" s="132">
        <v>61644</v>
      </c>
      <c r="F33" s="114"/>
      <c r="G33" s="114"/>
      <c r="H33" s="100"/>
      <c r="I33" s="114"/>
      <c r="J33" s="124"/>
    </row>
    <row r="34" spans="1:10" ht="13.5" thickBot="1">
      <c r="A34" s="141">
        <v>853</v>
      </c>
      <c r="B34" s="141"/>
      <c r="C34" s="116"/>
      <c r="D34" s="172" t="s">
        <v>105</v>
      </c>
      <c r="E34" s="118">
        <f>SUM(E35:E39)</f>
        <v>587967</v>
      </c>
      <c r="F34" s="114"/>
      <c r="G34" s="114"/>
      <c r="H34" s="100"/>
      <c r="I34" s="114"/>
      <c r="J34" s="124"/>
    </row>
    <row r="35" spans="1:10" ht="13.5" thickBot="1">
      <c r="A35" s="140"/>
      <c r="B35" s="141">
        <v>85303</v>
      </c>
      <c r="C35" s="116"/>
      <c r="D35" s="172" t="s">
        <v>106</v>
      </c>
      <c r="E35" s="118">
        <v>247000</v>
      </c>
      <c r="F35" s="114"/>
      <c r="G35" s="114"/>
      <c r="H35" s="100"/>
      <c r="I35" s="114"/>
      <c r="J35" s="124"/>
    </row>
    <row r="36" spans="1:10" ht="26.25" thickBot="1">
      <c r="A36" s="140"/>
      <c r="B36" s="143">
        <v>85314</v>
      </c>
      <c r="C36" s="116"/>
      <c r="D36" s="172" t="s">
        <v>76</v>
      </c>
      <c r="E36" s="118">
        <v>3799</v>
      </c>
      <c r="F36" s="114"/>
      <c r="G36" s="114"/>
      <c r="H36" s="100"/>
      <c r="I36" s="114"/>
      <c r="J36" s="124"/>
    </row>
    <row r="37" spans="1:10" ht="13.5" thickBot="1">
      <c r="A37" s="142"/>
      <c r="B37" s="165">
        <v>85315</v>
      </c>
      <c r="C37" s="138"/>
      <c r="D37" s="135" t="s">
        <v>107</v>
      </c>
      <c r="E37" s="136">
        <v>300000</v>
      </c>
      <c r="F37" s="114"/>
      <c r="G37" s="114"/>
      <c r="H37" s="100"/>
      <c r="I37" s="114"/>
      <c r="J37" s="124"/>
    </row>
    <row r="38" spans="1:10" ht="27.75" customHeight="1" thickBot="1">
      <c r="A38" s="147"/>
      <c r="B38" s="143">
        <v>85328</v>
      </c>
      <c r="C38" s="116"/>
      <c r="D38" s="117" t="s">
        <v>79</v>
      </c>
      <c r="E38" s="118">
        <v>18900</v>
      </c>
      <c r="F38" s="114"/>
      <c r="G38" s="114"/>
      <c r="H38" s="100"/>
      <c r="I38" s="114"/>
      <c r="J38" s="124"/>
    </row>
    <row r="39" spans="1:10" ht="27.75" customHeight="1" thickBot="1">
      <c r="A39" s="147"/>
      <c r="B39" s="143">
        <v>85395</v>
      </c>
      <c r="C39" s="116"/>
      <c r="D39" s="117" t="s">
        <v>39</v>
      </c>
      <c r="E39" s="118">
        <v>18268</v>
      </c>
      <c r="F39" s="114"/>
      <c r="G39" s="114"/>
      <c r="H39" s="100"/>
      <c r="I39" s="114"/>
      <c r="J39" s="124"/>
    </row>
    <row r="40" spans="1:10" ht="13.5" thickBot="1">
      <c r="A40" s="141">
        <v>854</v>
      </c>
      <c r="B40" s="141"/>
      <c r="C40" s="116"/>
      <c r="D40" s="117" t="s">
        <v>51</v>
      </c>
      <c r="E40" s="118">
        <f>SUM(E41,E42,E43)</f>
        <v>813830</v>
      </c>
      <c r="F40" s="114"/>
      <c r="G40" s="114"/>
      <c r="H40" s="100"/>
      <c r="I40" s="114"/>
      <c r="J40" s="124"/>
    </row>
    <row r="41" spans="1:10" ht="13.5" thickBot="1">
      <c r="A41" s="163"/>
      <c r="B41" s="141">
        <v>85401</v>
      </c>
      <c r="C41" s="120"/>
      <c r="D41" s="117" t="s">
        <v>85</v>
      </c>
      <c r="E41" s="118">
        <v>180000</v>
      </c>
      <c r="F41" s="114"/>
      <c r="G41" s="114"/>
      <c r="H41" s="100"/>
      <c r="I41" s="114"/>
      <c r="J41" s="124"/>
    </row>
    <row r="42" spans="1:10" ht="13.5" thickBot="1">
      <c r="A42" s="140"/>
      <c r="B42" s="141">
        <v>85404</v>
      </c>
      <c r="C42" s="117"/>
      <c r="D42" s="146" t="s">
        <v>108</v>
      </c>
      <c r="E42" s="118">
        <v>382000</v>
      </c>
      <c r="F42" s="114"/>
      <c r="G42" s="114"/>
      <c r="H42" s="100"/>
      <c r="I42" s="114"/>
      <c r="J42" s="124"/>
    </row>
    <row r="43" spans="1:10" ht="26.25" thickBot="1">
      <c r="A43" s="140"/>
      <c r="B43" s="141">
        <v>85412</v>
      </c>
      <c r="C43" s="116"/>
      <c r="D43" s="117" t="s">
        <v>109</v>
      </c>
      <c r="E43" s="118">
        <v>251830</v>
      </c>
      <c r="F43" s="114"/>
      <c r="G43" s="114"/>
      <c r="H43" s="100"/>
      <c r="I43" s="114"/>
      <c r="J43" s="124"/>
    </row>
    <row r="44" spans="1:10" ht="13.5" thickBot="1">
      <c r="A44" s="141">
        <v>900</v>
      </c>
      <c r="B44" s="141"/>
      <c r="C44" s="116"/>
      <c r="D44" s="117" t="s">
        <v>136</v>
      </c>
      <c r="E44" s="118">
        <f>SUM(E45:E46)</f>
        <v>320307</v>
      </c>
      <c r="F44" s="114"/>
      <c r="G44" s="114"/>
      <c r="H44" s="100"/>
      <c r="I44" s="114"/>
      <c r="J44" s="124"/>
    </row>
    <row r="45" spans="1:10" ht="13.5" thickBot="1">
      <c r="A45" s="140"/>
      <c r="B45" s="141">
        <v>90017</v>
      </c>
      <c r="C45" s="116"/>
      <c r="D45" s="117" t="s">
        <v>140</v>
      </c>
      <c r="E45" s="118">
        <v>180307</v>
      </c>
      <c r="F45" s="114"/>
      <c r="G45" s="114"/>
      <c r="H45" s="100"/>
      <c r="I45" s="114"/>
      <c r="J45" s="124"/>
    </row>
    <row r="46" spans="1:10" ht="13.5" thickBot="1">
      <c r="A46" s="140"/>
      <c r="B46" s="141">
        <v>90095</v>
      </c>
      <c r="C46" s="116"/>
      <c r="D46" s="117" t="s">
        <v>39</v>
      </c>
      <c r="E46" s="118">
        <v>140000</v>
      </c>
      <c r="F46" s="114"/>
      <c r="G46" s="114"/>
      <c r="H46" s="100"/>
      <c r="I46" s="114"/>
      <c r="J46" s="124"/>
    </row>
    <row r="47" spans="1:10" ht="13.5" thickBot="1">
      <c r="A47" s="141">
        <v>926</v>
      </c>
      <c r="B47" s="141"/>
      <c r="C47" s="116"/>
      <c r="D47" s="117" t="s">
        <v>64</v>
      </c>
      <c r="E47" s="118">
        <f>SUM(E48)</f>
        <v>60000</v>
      </c>
      <c r="F47" s="114"/>
      <c r="G47" s="114"/>
      <c r="H47" s="100"/>
      <c r="I47" s="114"/>
      <c r="J47" s="124"/>
    </row>
    <row r="48" spans="1:10" ht="13.5" thickBot="1">
      <c r="A48" s="147"/>
      <c r="B48" s="141">
        <v>92604</v>
      </c>
      <c r="C48" s="116"/>
      <c r="D48" s="117" t="s">
        <v>110</v>
      </c>
      <c r="E48" s="118">
        <v>60000</v>
      </c>
      <c r="F48" s="114"/>
      <c r="G48" s="114"/>
      <c r="H48" s="106"/>
      <c r="I48" s="114"/>
      <c r="J48" s="14"/>
    </row>
    <row r="49" spans="3:10" ht="12.75">
      <c r="C49" s="103"/>
      <c r="D49" s="103"/>
      <c r="E49" s="103"/>
      <c r="F49" s="148"/>
      <c r="G49" s="148"/>
      <c r="H49" s="100"/>
      <c r="I49" s="114"/>
      <c r="J49" s="14"/>
    </row>
    <row r="50" spans="1:10" ht="12.75">
      <c r="A50" s="149"/>
      <c r="B50" s="149"/>
      <c r="C50" s="100"/>
      <c r="D50" s="150"/>
      <c r="E50" s="124"/>
      <c r="F50" s="149"/>
      <c r="G50" s="149"/>
      <c r="H50" s="100"/>
      <c r="I50" s="114"/>
      <c r="J50" s="124"/>
    </row>
    <row r="51" spans="1:10" ht="12.75">
      <c r="A51" s="85"/>
      <c r="B51" s="85"/>
      <c r="C51" s="85"/>
      <c r="D51" s="85"/>
      <c r="E51" s="90"/>
      <c r="F51" s="151"/>
      <c r="G51" s="151"/>
      <c r="H51" s="106"/>
      <c r="I51" s="114"/>
      <c r="J51" s="124"/>
    </row>
    <row r="52" spans="1:10" ht="12.75">
      <c r="A52" s="85"/>
      <c r="B52" s="85"/>
      <c r="C52" s="85"/>
      <c r="D52" s="85"/>
      <c r="E52" s="90"/>
      <c r="F52" s="151"/>
      <c r="G52" s="151"/>
      <c r="H52" s="106"/>
      <c r="I52" s="114"/>
      <c r="J52" s="124"/>
    </row>
    <row r="53" spans="1:10" ht="12.75">
      <c r="A53" s="85"/>
      <c r="B53" s="85"/>
      <c r="C53" s="85"/>
      <c r="D53" s="85"/>
      <c r="E53" s="90"/>
      <c r="F53" s="151"/>
      <c r="G53" s="151"/>
      <c r="H53" s="106"/>
      <c r="I53" s="114"/>
      <c r="J53" s="124"/>
    </row>
    <row r="54" spans="1:10" ht="12.75">
      <c r="A54" s="85"/>
      <c r="B54" s="85"/>
      <c r="C54" s="85"/>
      <c r="D54" s="85"/>
      <c r="E54" s="90"/>
      <c r="F54" s="151"/>
      <c r="G54" s="151"/>
      <c r="H54" s="106"/>
      <c r="I54" s="114"/>
      <c r="J54" s="124"/>
    </row>
    <row r="55" spans="1:10" ht="12.75">
      <c r="A55" s="85"/>
      <c r="B55" s="85"/>
      <c r="C55" s="85"/>
      <c r="D55" s="85"/>
      <c r="E55" s="90"/>
      <c r="F55" s="151"/>
      <c r="G55" s="151"/>
      <c r="H55" s="106"/>
      <c r="I55" s="114"/>
      <c r="J55" s="124"/>
    </row>
    <row r="56" spans="1:10" ht="12.75">
      <c r="A56" s="85"/>
      <c r="B56" s="85"/>
      <c r="C56" s="85"/>
      <c r="D56" s="85"/>
      <c r="E56" s="90"/>
      <c r="F56" s="151"/>
      <c r="G56" s="151"/>
      <c r="H56" s="106"/>
      <c r="I56" s="114"/>
      <c r="J56" s="124"/>
    </row>
    <row r="57" spans="1:10" ht="12.75">
      <c r="A57" s="85"/>
      <c r="B57" s="85"/>
      <c r="C57" s="85"/>
      <c r="D57" s="85"/>
      <c r="E57" s="90"/>
      <c r="F57" s="151"/>
      <c r="G57" s="151"/>
      <c r="H57" s="106"/>
      <c r="I57" s="114"/>
      <c r="J57" s="124"/>
    </row>
    <row r="58" spans="1:10" ht="12.75">
      <c r="A58" s="85"/>
      <c r="B58" s="85"/>
      <c r="C58" s="85"/>
      <c r="D58" s="85"/>
      <c r="E58" s="90"/>
      <c r="F58" s="151"/>
      <c r="G58" s="151"/>
      <c r="H58" s="106"/>
      <c r="I58" s="114"/>
      <c r="J58" s="124"/>
    </row>
    <row r="59" spans="1:10" ht="12.75">
      <c r="A59" s="85"/>
      <c r="B59" s="85"/>
      <c r="C59" s="85"/>
      <c r="D59" s="85"/>
      <c r="E59" s="90"/>
      <c r="F59" s="151"/>
      <c r="G59" s="151"/>
      <c r="H59" s="106"/>
      <c r="I59" s="114"/>
      <c r="J59" s="124"/>
    </row>
    <row r="60" spans="1:10" ht="12.75">
      <c r="A60" s="85"/>
      <c r="B60" s="85"/>
      <c r="C60" s="85"/>
      <c r="D60" s="85"/>
      <c r="E60" s="90"/>
      <c r="F60" s="151"/>
      <c r="G60" s="151"/>
      <c r="H60" s="106"/>
      <c r="I60" s="114"/>
      <c r="J60" s="124"/>
    </row>
    <row r="61" spans="1:10" ht="12.75">
      <c r="A61" s="85"/>
      <c r="B61" s="85"/>
      <c r="C61" s="85"/>
      <c r="D61" s="85"/>
      <c r="E61" s="90"/>
      <c r="F61" s="151"/>
      <c r="G61" s="151"/>
      <c r="H61" s="106"/>
      <c r="I61" s="114"/>
      <c r="J61" s="124"/>
    </row>
    <row r="62" spans="1:10" ht="12.75">
      <c r="A62" s="85"/>
      <c r="B62" s="85"/>
      <c r="C62" s="85"/>
      <c r="D62" s="85"/>
      <c r="E62" s="90"/>
      <c r="F62" s="151"/>
      <c r="G62" s="151"/>
      <c r="H62" s="106"/>
      <c r="I62" s="114"/>
      <c r="J62" s="124"/>
    </row>
    <row r="63" spans="1:10" ht="12.75">
      <c r="A63" s="85"/>
      <c r="B63" s="85"/>
      <c r="C63" s="85"/>
      <c r="D63" s="85"/>
      <c r="E63" s="90"/>
      <c r="F63" s="151"/>
      <c r="G63" s="151"/>
      <c r="H63" s="106"/>
      <c r="I63" s="114"/>
      <c r="J63" s="124"/>
    </row>
    <row r="64" spans="1:10" ht="12.75">
      <c r="A64" s="85"/>
      <c r="B64" s="85"/>
      <c r="C64" s="85"/>
      <c r="D64" s="85"/>
      <c r="E64" s="90"/>
      <c r="F64" s="151"/>
      <c r="G64" s="151"/>
      <c r="H64" s="106"/>
      <c r="I64" s="114"/>
      <c r="J64" s="124"/>
    </row>
    <row r="65" spans="1:10" ht="12.75">
      <c r="A65" s="85"/>
      <c r="B65" s="85"/>
      <c r="C65" s="85"/>
      <c r="D65" s="85"/>
      <c r="E65" s="90"/>
      <c r="F65" s="151"/>
      <c r="G65" s="151"/>
      <c r="H65" s="106"/>
      <c r="I65" s="114"/>
      <c r="J65" s="124"/>
    </row>
    <row r="66" spans="1:10" ht="12.75">
      <c r="A66" s="85"/>
      <c r="B66" s="85"/>
      <c r="C66" s="85"/>
      <c r="D66" s="85"/>
      <c r="E66" s="90"/>
      <c r="F66" s="151"/>
      <c r="G66" s="151"/>
      <c r="H66" s="106"/>
      <c r="I66" s="114"/>
      <c r="J66" s="124"/>
    </row>
    <row r="67" spans="1:10" ht="12.75">
      <c r="A67" s="85"/>
      <c r="B67" s="85"/>
      <c r="C67" s="85"/>
      <c r="D67" s="85"/>
      <c r="E67" s="90"/>
      <c r="F67" s="151"/>
      <c r="G67" s="151"/>
      <c r="H67" s="106"/>
      <c r="I67" s="114"/>
      <c r="J67" s="124"/>
    </row>
    <row r="68" spans="1:10" ht="12.75">
      <c r="A68" s="85"/>
      <c r="B68" s="85"/>
      <c r="C68" s="85"/>
      <c r="D68" s="85"/>
      <c r="E68" s="90"/>
      <c r="F68" s="151"/>
      <c r="G68" s="151"/>
      <c r="H68" s="106"/>
      <c r="I68" s="114"/>
      <c r="J68" s="124"/>
    </row>
    <row r="69" spans="1:10" ht="12.75">
      <c r="A69" s="85"/>
      <c r="B69" s="85"/>
      <c r="C69" s="85"/>
      <c r="D69" s="85"/>
      <c r="E69" s="90"/>
      <c r="F69" s="151"/>
      <c r="G69" s="151"/>
      <c r="H69" s="106"/>
      <c r="I69" s="114"/>
      <c r="J69" s="124"/>
    </row>
    <row r="70" spans="1:10" ht="12.75">
      <c r="A70" s="85"/>
      <c r="B70" s="85"/>
      <c r="C70" s="85"/>
      <c r="D70" s="85"/>
      <c r="E70" s="90"/>
      <c r="F70" s="151"/>
      <c r="G70" s="151"/>
      <c r="H70" s="106"/>
      <c r="I70" s="114"/>
      <c r="J70" s="124"/>
    </row>
    <row r="71" spans="1:10" ht="12.75">
      <c r="A71" s="85"/>
      <c r="B71" s="85"/>
      <c r="C71" s="85"/>
      <c r="D71" s="85"/>
      <c r="E71" s="90"/>
      <c r="F71" s="151"/>
      <c r="G71" s="151"/>
      <c r="H71" s="106"/>
      <c r="I71" s="114"/>
      <c r="J71" s="124"/>
    </row>
    <row r="72" spans="1:10" ht="12.75">
      <c r="A72" s="85"/>
      <c r="B72" s="85"/>
      <c r="C72" s="85"/>
      <c r="D72" s="85"/>
      <c r="E72" s="90"/>
      <c r="F72" s="151"/>
      <c r="G72" s="151"/>
      <c r="H72" s="106"/>
      <c r="I72" s="114"/>
      <c r="J72" s="124"/>
    </row>
    <row r="73" spans="1:10" ht="12.75">
      <c r="A73" s="85"/>
      <c r="B73" s="85"/>
      <c r="C73" s="85"/>
      <c r="D73" s="85"/>
      <c r="E73" s="90"/>
      <c r="F73" s="151"/>
      <c r="G73" s="151"/>
      <c r="H73" s="106"/>
      <c r="I73" s="114"/>
      <c r="J73" s="124"/>
    </row>
    <row r="74" spans="1:10" ht="12.75">
      <c r="A74" s="85"/>
      <c r="B74" s="85"/>
      <c r="C74" s="85"/>
      <c r="D74" s="85"/>
      <c r="E74" s="90"/>
      <c r="F74" s="151"/>
      <c r="G74" s="151"/>
      <c r="H74" s="106"/>
      <c r="I74" s="114"/>
      <c r="J74" s="124"/>
    </row>
    <row r="75" spans="1:10" ht="12.75">
      <c r="A75" s="85"/>
      <c r="B75" s="85"/>
      <c r="C75" s="85"/>
      <c r="D75" s="85"/>
      <c r="E75" s="90"/>
      <c r="F75" s="151"/>
      <c r="G75" s="151"/>
      <c r="H75" s="106"/>
      <c r="I75" s="114"/>
      <c r="J75" s="124"/>
    </row>
    <row r="76" spans="1:10" ht="12.75">
      <c r="A76" s="85"/>
      <c r="B76" s="85"/>
      <c r="C76" s="85"/>
      <c r="D76" s="85"/>
      <c r="E76" s="90"/>
      <c r="F76" s="151"/>
      <c r="G76" s="151"/>
      <c r="H76" s="106"/>
      <c r="I76" s="114"/>
      <c r="J76" s="124"/>
    </row>
    <row r="77" spans="1:10" ht="12.75">
      <c r="A77" s="85"/>
      <c r="B77" s="85"/>
      <c r="C77" s="85"/>
      <c r="D77" s="85"/>
      <c r="E77" s="90"/>
      <c r="F77" s="151"/>
      <c r="G77" s="151"/>
      <c r="H77" s="106"/>
      <c r="I77" s="114"/>
      <c r="J77" s="124"/>
    </row>
    <row r="78" spans="1:10" ht="12.75">
      <c r="A78" s="85"/>
      <c r="B78" s="85"/>
      <c r="C78" s="85"/>
      <c r="D78" s="85"/>
      <c r="E78" s="90"/>
      <c r="F78" s="151"/>
      <c r="G78" s="151"/>
      <c r="H78" s="106"/>
      <c r="I78" s="114"/>
      <c r="J78" s="124"/>
    </row>
    <row r="79" spans="1:10" ht="12.75">
      <c r="A79" s="85"/>
      <c r="B79" s="85"/>
      <c r="C79" s="85"/>
      <c r="D79" s="85"/>
      <c r="E79" s="90"/>
      <c r="F79" s="151"/>
      <c r="G79" s="151"/>
      <c r="H79" s="106"/>
      <c r="I79" s="114"/>
      <c r="J79" s="124"/>
    </row>
    <row r="80" spans="1:10" ht="12.75">
      <c r="A80" s="85"/>
      <c r="B80" s="85"/>
      <c r="C80" s="85"/>
      <c r="D80" s="85"/>
      <c r="E80" s="90"/>
      <c r="F80" s="151"/>
      <c r="G80" s="151"/>
      <c r="H80" s="106"/>
      <c r="I80" s="114"/>
      <c r="J80" s="124"/>
    </row>
    <row r="81" spans="1:10" ht="12.75">
      <c r="A81" s="85"/>
      <c r="B81" s="85"/>
      <c r="C81" s="85"/>
      <c r="D81" s="85"/>
      <c r="E81" s="90"/>
      <c r="F81" s="151"/>
      <c r="G81" s="151"/>
      <c r="H81" s="106"/>
      <c r="I81" s="114"/>
      <c r="J81" s="124"/>
    </row>
    <row r="82" spans="1:10" ht="12.75">
      <c r="A82" s="85"/>
      <c r="B82" s="85"/>
      <c r="C82" s="85"/>
      <c r="D82" s="85"/>
      <c r="E82" s="90"/>
      <c r="F82" s="151"/>
      <c r="G82" s="151"/>
      <c r="H82" s="106"/>
      <c r="I82" s="114"/>
      <c r="J82" s="124"/>
    </row>
    <row r="83" spans="1:10" ht="12.75">
      <c r="A83" s="85"/>
      <c r="B83" s="85"/>
      <c r="C83" s="85"/>
      <c r="D83" s="85"/>
      <c r="E83" s="90"/>
      <c r="F83" s="151"/>
      <c r="G83" s="151"/>
      <c r="H83" s="106"/>
      <c r="I83" s="114"/>
      <c r="J83" s="124"/>
    </row>
    <row r="84" spans="1:10" ht="12.75">
      <c r="A84" s="85"/>
      <c r="B84" s="85"/>
      <c r="C84" s="85"/>
      <c r="D84" s="85"/>
      <c r="E84" s="90"/>
      <c r="F84" s="151"/>
      <c r="G84" s="151"/>
      <c r="H84" s="106"/>
      <c r="I84" s="114"/>
      <c r="J84" s="124"/>
    </row>
    <row r="85" spans="1:10" ht="12.75">
      <c r="A85" s="85"/>
      <c r="B85" s="85"/>
      <c r="C85" s="85"/>
      <c r="D85" s="85"/>
      <c r="E85" s="90"/>
      <c r="F85" s="151"/>
      <c r="G85" s="151"/>
      <c r="H85" s="106"/>
      <c r="I85" s="114"/>
      <c r="J85" s="124"/>
    </row>
    <row r="86" spans="1:10" ht="12.75">
      <c r="A86" s="85"/>
      <c r="B86" s="85"/>
      <c r="C86" s="85"/>
      <c r="D86" s="85"/>
      <c r="E86" s="90"/>
      <c r="F86" s="151"/>
      <c r="G86" s="151"/>
      <c r="H86" s="106"/>
      <c r="I86" s="114"/>
      <c r="J86" s="124"/>
    </row>
    <row r="87" spans="1:10" ht="12.75">
      <c r="A87" s="85"/>
      <c r="B87" s="85"/>
      <c r="C87" s="85"/>
      <c r="D87" s="85"/>
      <c r="E87" s="90"/>
      <c r="F87" s="151"/>
      <c r="G87" s="151"/>
      <c r="H87" s="106"/>
      <c r="I87" s="114"/>
      <c r="J87" s="124"/>
    </row>
    <row r="88" spans="1:10" ht="12.75">
      <c r="A88" s="85"/>
      <c r="B88" s="85"/>
      <c r="C88" s="85"/>
      <c r="D88" s="85"/>
      <c r="E88" s="90"/>
      <c r="F88" s="151"/>
      <c r="G88" s="151"/>
      <c r="H88" s="106"/>
      <c r="I88" s="114"/>
      <c r="J88" s="124"/>
    </row>
    <row r="89" spans="1:10" ht="12.75">
      <c r="A89" s="85"/>
      <c r="B89" s="85"/>
      <c r="C89" s="85"/>
      <c r="D89" s="85"/>
      <c r="E89" s="90"/>
      <c r="F89" s="151"/>
      <c r="G89" s="151"/>
      <c r="H89" s="106"/>
      <c r="I89" s="114"/>
      <c r="J89" s="124"/>
    </row>
    <row r="90" spans="1:10" ht="12.75">
      <c r="A90" s="85"/>
      <c r="B90" s="85"/>
      <c r="C90" s="85"/>
      <c r="D90" s="85"/>
      <c r="E90" s="90"/>
      <c r="F90" s="151"/>
      <c r="G90" s="151"/>
      <c r="H90" s="106"/>
      <c r="I90" s="114"/>
      <c r="J90" s="124"/>
    </row>
    <row r="91" spans="1:10" ht="12.75">
      <c r="A91" s="85"/>
      <c r="B91" s="85"/>
      <c r="C91" s="85"/>
      <c r="D91" s="85"/>
      <c r="E91" s="90"/>
      <c r="F91" s="151"/>
      <c r="G91" s="151"/>
      <c r="H91" s="106"/>
      <c r="I91" s="114"/>
      <c r="J91" s="124"/>
    </row>
    <row r="92" spans="1:10" ht="12.75">
      <c r="A92" s="85"/>
      <c r="B92" s="49"/>
      <c r="C92" s="85"/>
      <c r="D92" s="85"/>
      <c r="E92" s="90"/>
      <c r="F92" s="148"/>
      <c r="G92" s="148"/>
      <c r="H92" s="106"/>
      <c r="I92" s="114"/>
      <c r="J92" s="124"/>
    </row>
    <row r="93" spans="1:10" ht="12.75">
      <c r="A93" s="85"/>
      <c r="B93" s="49"/>
      <c r="C93" s="85"/>
      <c r="D93" s="85"/>
      <c r="E93" s="90"/>
      <c r="F93" s="148"/>
      <c r="G93" s="148"/>
      <c r="H93" s="106"/>
      <c r="I93" s="114"/>
      <c r="J93" s="124"/>
    </row>
    <row r="94" spans="1:10" ht="12.75">
      <c r="A94" s="85"/>
      <c r="B94" s="49"/>
      <c r="C94" s="85"/>
      <c r="D94" s="85"/>
      <c r="E94" s="90"/>
      <c r="F94" s="148"/>
      <c r="G94" s="148"/>
      <c r="H94" s="106"/>
      <c r="I94" s="114"/>
      <c r="J94" s="124"/>
    </row>
    <row r="95" spans="1:10" ht="12.75">
      <c r="A95" s="85"/>
      <c r="B95" s="49"/>
      <c r="C95" s="85"/>
      <c r="D95" s="85"/>
      <c r="E95" s="90"/>
      <c r="F95" s="148"/>
      <c r="G95" s="148"/>
      <c r="H95" s="106"/>
      <c r="I95" s="114"/>
      <c r="J95" s="124"/>
    </row>
    <row r="96" spans="1:10" ht="12.75">
      <c r="A96" s="85"/>
      <c r="B96" s="49"/>
      <c r="C96" s="85"/>
      <c r="D96" s="85"/>
      <c r="E96" s="90"/>
      <c r="F96" s="148"/>
      <c r="G96" s="148"/>
      <c r="H96" s="106"/>
      <c r="I96" s="114"/>
      <c r="J96" s="124"/>
    </row>
    <row r="97" spans="1:5" ht="12.75">
      <c r="A97" s="85"/>
      <c r="B97" s="85"/>
      <c r="C97" s="85"/>
      <c r="D97" s="85"/>
      <c r="E97" s="90"/>
    </row>
    <row r="98" spans="1:6" ht="12.75">
      <c r="A98" s="1"/>
      <c r="B98" s="43"/>
      <c r="C98" s="2"/>
      <c r="D98" s="44"/>
      <c r="E98" s="161"/>
      <c r="F98" s="13"/>
    </row>
    <row r="99" spans="1:6" ht="12.75">
      <c r="A99" s="1"/>
      <c r="B99" s="43"/>
      <c r="C99" s="2"/>
      <c r="D99" s="44"/>
      <c r="E99" s="13"/>
      <c r="F99" s="13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showGridLines="0" zoomScale="75" zoomScaleNormal="75" workbookViewId="0" topLeftCell="A1">
      <selection activeCell="A2" sqref="A2"/>
    </sheetView>
  </sheetViews>
  <sheetFormatPr defaultColWidth="9.00390625" defaultRowHeight="12.75"/>
  <cols>
    <col min="1" max="1" width="5.125" style="45" customWidth="1"/>
    <col min="2" max="2" width="9.75390625" style="45" customWidth="1"/>
    <col min="3" max="3" width="5.00390625" style="46" hidden="1" customWidth="1"/>
    <col min="4" max="4" width="46.75390625" style="45" customWidth="1"/>
    <col min="5" max="5" width="12.125" style="47" customWidth="1"/>
    <col min="6" max="6" width="7.00390625" style="0" customWidth="1"/>
    <col min="7" max="7" width="6.375" style="3" customWidth="1"/>
    <col min="8" max="8" width="7.00390625" style="0" customWidth="1"/>
    <col min="9" max="9" width="13.625" style="1" customWidth="1"/>
  </cols>
  <sheetData>
    <row r="1" spans="1:5" ht="12.75">
      <c r="A1" s="1"/>
      <c r="B1" s="1"/>
      <c r="C1" s="2"/>
      <c r="D1" s="1"/>
      <c r="E1" t="s">
        <v>123</v>
      </c>
    </row>
    <row r="2" spans="1:5" ht="12.75">
      <c r="A2" s="1"/>
      <c r="B2" s="1"/>
      <c r="C2" s="2"/>
      <c r="D2" s="1"/>
      <c r="E2" s="4"/>
    </row>
    <row r="3" spans="1:5" ht="12.75">
      <c r="A3" s="1"/>
      <c r="B3" s="1"/>
      <c r="C3" s="2"/>
      <c r="D3" s="5" t="s">
        <v>0</v>
      </c>
      <c r="E3" s="4"/>
    </row>
    <row r="4" spans="1:5" ht="12.75">
      <c r="A4" s="1"/>
      <c r="B4" s="1"/>
      <c r="C4" s="2"/>
      <c r="D4" s="6" t="s">
        <v>128</v>
      </c>
      <c r="E4" s="4"/>
    </row>
    <row r="5" spans="1:5" ht="13.5" thickBot="1">
      <c r="A5" s="7"/>
      <c r="B5" s="1"/>
      <c r="C5" s="2"/>
      <c r="D5" s="4"/>
      <c r="E5" s="8"/>
    </row>
    <row r="6" spans="1:7" ht="12.75">
      <c r="A6" s="9"/>
      <c r="B6" s="10"/>
      <c r="C6" s="11"/>
      <c r="D6" s="9"/>
      <c r="E6" s="12" t="s">
        <v>1</v>
      </c>
      <c r="F6" s="13"/>
      <c r="G6" s="14"/>
    </row>
    <row r="7" spans="1:7" ht="13.5" thickBot="1">
      <c r="A7" s="15" t="s">
        <v>2</v>
      </c>
      <c r="B7" s="16" t="s">
        <v>3</v>
      </c>
      <c r="C7" s="15"/>
      <c r="D7" s="15" t="s">
        <v>4</v>
      </c>
      <c r="E7" s="158">
        <v>2003</v>
      </c>
      <c r="F7" s="14"/>
      <c r="G7" s="14"/>
    </row>
    <row r="8" spans="1:7" ht="12.75">
      <c r="A8" s="17"/>
      <c r="B8" s="18"/>
      <c r="C8" s="19"/>
      <c r="D8" s="20" t="s">
        <v>5</v>
      </c>
      <c r="E8" s="21">
        <f>SUM(E10,E13,E15,E19,E23,E27,E32,E36,E39,E41,E46,E52,E60,E64,E72,E76)</f>
        <v>24095889</v>
      </c>
      <c r="F8" s="13"/>
      <c r="G8" s="13"/>
    </row>
    <row r="9" spans="1:7" ht="13.5" thickBot="1">
      <c r="A9" s="22"/>
      <c r="B9" s="23"/>
      <c r="C9" s="24"/>
      <c r="D9" s="25"/>
      <c r="E9" s="26"/>
      <c r="F9" s="13"/>
      <c r="G9" s="13"/>
    </row>
    <row r="10" spans="1:10" ht="13.5" thickBot="1">
      <c r="A10" s="198" t="s">
        <v>6</v>
      </c>
      <c r="B10" s="38"/>
      <c r="C10" s="28"/>
      <c r="D10" s="27" t="s">
        <v>7</v>
      </c>
      <c r="E10" s="29">
        <f>SUM(E11,E12)</f>
        <v>60</v>
      </c>
      <c r="F10" s="13"/>
      <c r="G10" s="13"/>
      <c r="J10" s="13"/>
    </row>
    <row r="11" spans="1:10" ht="13.5" thickBot="1">
      <c r="A11" s="162"/>
      <c r="B11" s="199" t="s">
        <v>8</v>
      </c>
      <c r="C11" s="28"/>
      <c r="D11" s="33" t="s">
        <v>9</v>
      </c>
      <c r="E11" s="26">
        <v>60</v>
      </c>
      <c r="F11" s="13"/>
      <c r="G11" s="13"/>
      <c r="J11" s="13"/>
    </row>
    <row r="12" spans="1:10" ht="13.5" thickBot="1">
      <c r="A12" s="200"/>
      <c r="B12" s="201" t="s">
        <v>10</v>
      </c>
      <c r="C12" s="24"/>
      <c r="D12" s="30" t="s">
        <v>11</v>
      </c>
      <c r="E12" s="26"/>
      <c r="F12" s="13"/>
      <c r="G12" s="13"/>
      <c r="J12" s="14"/>
    </row>
    <row r="13" spans="1:10" ht="26.25" thickBot="1">
      <c r="A13" s="204">
        <v>400</v>
      </c>
      <c r="B13" s="213"/>
      <c r="C13" s="28"/>
      <c r="D13" s="214" t="s">
        <v>12</v>
      </c>
      <c r="E13" s="29">
        <f>SUM(E14)</f>
        <v>0</v>
      </c>
      <c r="F13" s="13"/>
      <c r="G13" s="13"/>
      <c r="J13" s="13"/>
    </row>
    <row r="14" spans="1:10" ht="13.5" thickBot="1">
      <c r="A14" s="200"/>
      <c r="B14" s="206">
        <v>40002</v>
      </c>
      <c r="C14" s="24"/>
      <c r="D14" s="30" t="s">
        <v>13</v>
      </c>
      <c r="E14" s="26"/>
      <c r="F14" s="13"/>
      <c r="G14" s="13"/>
      <c r="J14" s="13"/>
    </row>
    <row r="15" spans="1:10" ht="13.5" thickBot="1">
      <c r="A15" s="202">
        <v>600</v>
      </c>
      <c r="B15" s="203"/>
      <c r="C15" s="19"/>
      <c r="D15" s="20" t="s">
        <v>15</v>
      </c>
      <c r="E15" s="21">
        <f>SUM(E16:E18)</f>
        <v>1105128</v>
      </c>
      <c r="F15" s="13"/>
      <c r="G15" s="13"/>
      <c r="J15" s="13"/>
    </row>
    <row r="16" spans="1:10" ht="13.5" thickBot="1">
      <c r="A16" s="205"/>
      <c r="B16" s="204">
        <v>60004</v>
      </c>
      <c r="C16" s="28"/>
      <c r="D16" s="31" t="s">
        <v>16</v>
      </c>
      <c r="E16" s="29">
        <v>980128</v>
      </c>
      <c r="F16" s="34"/>
      <c r="G16" s="13"/>
      <c r="J16" s="13"/>
    </row>
    <row r="17" spans="1:10" ht="13.5" thickBot="1">
      <c r="A17" s="200"/>
      <c r="B17" s="204">
        <v>60014</v>
      </c>
      <c r="C17" s="28"/>
      <c r="D17" s="31" t="s">
        <v>141</v>
      </c>
      <c r="E17" s="29">
        <v>30000</v>
      </c>
      <c r="F17" s="34"/>
      <c r="G17" s="13"/>
      <c r="J17" s="13"/>
    </row>
    <row r="18" spans="1:10" ht="13.5" thickBot="1">
      <c r="A18" s="200"/>
      <c r="B18" s="204">
        <v>60016</v>
      </c>
      <c r="C18" s="28"/>
      <c r="D18" s="31" t="s">
        <v>17</v>
      </c>
      <c r="E18" s="29">
        <v>95000</v>
      </c>
      <c r="F18" s="13"/>
      <c r="G18" s="13"/>
      <c r="J18" s="13"/>
    </row>
    <row r="19" spans="1:10" ht="13.5" thickBot="1">
      <c r="A19" s="204">
        <v>700</v>
      </c>
      <c r="B19" s="38"/>
      <c r="C19" s="28"/>
      <c r="D19" s="33" t="s">
        <v>18</v>
      </c>
      <c r="E19" s="29">
        <f>SUM(E20,E21,E22)</f>
        <v>236428</v>
      </c>
      <c r="F19" s="13"/>
      <c r="G19" s="13"/>
      <c r="J19" s="13"/>
    </row>
    <row r="20" spans="1:10" ht="13.5" thickBot="1">
      <c r="A20" s="200"/>
      <c r="B20" s="206">
        <v>70001</v>
      </c>
      <c r="C20" s="24"/>
      <c r="D20" s="35" t="s">
        <v>19</v>
      </c>
      <c r="E20" s="26">
        <v>50000</v>
      </c>
      <c r="F20" s="13"/>
      <c r="G20" s="13"/>
      <c r="J20" s="13"/>
    </row>
    <row r="21" spans="1:10" ht="13.5" thickBot="1">
      <c r="A21" s="200"/>
      <c r="B21" s="204">
        <v>70005</v>
      </c>
      <c r="C21" s="28"/>
      <c r="D21" s="36" t="s">
        <v>20</v>
      </c>
      <c r="E21" s="29">
        <v>186428</v>
      </c>
      <c r="F21" s="13"/>
      <c r="G21" s="13"/>
      <c r="J21" s="13"/>
    </row>
    <row r="22" spans="1:10" ht="13.5" thickBot="1">
      <c r="A22" s="200"/>
      <c r="B22" s="204">
        <v>70095</v>
      </c>
      <c r="C22" s="28"/>
      <c r="D22" s="31" t="s">
        <v>21</v>
      </c>
      <c r="E22" s="29"/>
      <c r="F22" s="13"/>
      <c r="G22" s="13"/>
      <c r="J22" s="13"/>
    </row>
    <row r="23" spans="1:10" ht="13.5" thickBot="1">
      <c r="A23" s="199">
        <v>710</v>
      </c>
      <c r="B23" s="207"/>
      <c r="C23" s="28"/>
      <c r="D23" s="37" t="s">
        <v>22</v>
      </c>
      <c r="E23" s="29">
        <f>SUM(E24:E26)</f>
        <v>72474</v>
      </c>
      <c r="F23" s="13"/>
      <c r="G23" s="13"/>
      <c r="J23" s="13"/>
    </row>
    <row r="24" spans="1:10" ht="13.5" thickBot="1">
      <c r="A24" s="200"/>
      <c r="B24" s="206">
        <v>71004</v>
      </c>
      <c r="C24" s="24"/>
      <c r="D24" s="30" t="s">
        <v>23</v>
      </c>
      <c r="E24" s="26">
        <v>24000</v>
      </c>
      <c r="F24" s="13"/>
      <c r="G24" s="13"/>
      <c r="J24" s="13"/>
    </row>
    <row r="25" spans="1:10" ht="13.5" thickBot="1">
      <c r="A25" s="200"/>
      <c r="B25" s="204">
        <v>71013</v>
      </c>
      <c r="C25" s="28"/>
      <c r="D25" s="31" t="s">
        <v>24</v>
      </c>
      <c r="E25" s="29">
        <v>15474</v>
      </c>
      <c r="F25" s="13"/>
      <c r="G25" s="13"/>
      <c r="J25" s="13"/>
    </row>
    <row r="26" spans="1:10" ht="13.5" thickBot="1">
      <c r="A26" s="200"/>
      <c r="B26" s="204">
        <v>71035</v>
      </c>
      <c r="C26" s="28"/>
      <c r="D26" s="27" t="s">
        <v>25</v>
      </c>
      <c r="E26" s="29">
        <v>33000</v>
      </c>
      <c r="F26" s="13"/>
      <c r="G26" s="13"/>
      <c r="J26" s="13"/>
    </row>
    <row r="27" spans="1:10" ht="13.5" thickBot="1">
      <c r="A27" s="204">
        <v>750</v>
      </c>
      <c r="B27" s="38"/>
      <c r="C27" s="28"/>
      <c r="D27" s="33" t="s">
        <v>26</v>
      </c>
      <c r="E27" s="29">
        <f>SUM(E28,E29,E30,E31)</f>
        <v>3342347</v>
      </c>
      <c r="F27" s="13"/>
      <c r="G27" s="13"/>
      <c r="J27" s="13"/>
    </row>
    <row r="28" spans="1:10" ht="13.5" thickBot="1">
      <c r="A28" s="200"/>
      <c r="B28" s="206">
        <v>75022</v>
      </c>
      <c r="C28" s="24"/>
      <c r="D28" s="30" t="s">
        <v>27</v>
      </c>
      <c r="E28" s="26">
        <v>162947</v>
      </c>
      <c r="F28" s="13"/>
      <c r="G28" s="13"/>
      <c r="J28" s="13"/>
    </row>
    <row r="29" spans="1:10" ht="13.5" thickBot="1">
      <c r="A29" s="200"/>
      <c r="B29" s="204">
        <v>75023</v>
      </c>
      <c r="C29" s="28"/>
      <c r="D29" s="31" t="s">
        <v>28</v>
      </c>
      <c r="E29" s="29">
        <v>3080000</v>
      </c>
      <c r="F29" s="13"/>
      <c r="G29" s="13"/>
      <c r="J29" s="13"/>
    </row>
    <row r="30" spans="1:10" ht="13.5" thickBot="1">
      <c r="A30" s="200"/>
      <c r="B30" s="204">
        <v>75047</v>
      </c>
      <c r="C30" s="28"/>
      <c r="D30" s="31" t="s">
        <v>116</v>
      </c>
      <c r="E30" s="29">
        <v>9000</v>
      </c>
      <c r="F30" s="13"/>
      <c r="G30" s="13"/>
      <c r="J30" s="13"/>
    </row>
    <row r="31" spans="1:10" ht="13.5" thickBot="1">
      <c r="A31" s="200"/>
      <c r="B31" s="204">
        <v>75095</v>
      </c>
      <c r="C31" s="28"/>
      <c r="D31" s="31" t="s">
        <v>29</v>
      </c>
      <c r="E31" s="29">
        <v>90400</v>
      </c>
      <c r="F31" s="13"/>
      <c r="G31" s="13"/>
      <c r="J31" s="13"/>
    </row>
    <row r="32" spans="1:10" ht="13.5" thickBot="1">
      <c r="A32" s="204">
        <v>754</v>
      </c>
      <c r="B32" s="38"/>
      <c r="C32" s="28"/>
      <c r="D32" s="33" t="s">
        <v>30</v>
      </c>
      <c r="E32" s="29">
        <f>SUM(E33,E34,E35)</f>
        <v>607893</v>
      </c>
      <c r="F32" s="13"/>
      <c r="G32" s="13"/>
      <c r="J32" s="13"/>
    </row>
    <row r="33" spans="1:10" ht="13.5" thickBot="1">
      <c r="A33" s="200"/>
      <c r="B33" s="206">
        <v>75412</v>
      </c>
      <c r="C33" s="24"/>
      <c r="D33" s="30" t="s">
        <v>31</v>
      </c>
      <c r="E33" s="26">
        <v>30000</v>
      </c>
      <c r="F33" s="13"/>
      <c r="G33" s="13"/>
      <c r="J33" s="13"/>
    </row>
    <row r="34" spans="1:10" ht="13.5" thickBot="1">
      <c r="A34" s="200"/>
      <c r="B34" s="204">
        <v>75414</v>
      </c>
      <c r="C34" s="28"/>
      <c r="D34" s="31" t="s">
        <v>32</v>
      </c>
      <c r="E34" s="29">
        <v>3300</v>
      </c>
      <c r="F34" s="13"/>
      <c r="G34" s="13"/>
      <c r="J34" s="13"/>
    </row>
    <row r="35" spans="1:10" ht="13.5" thickBot="1">
      <c r="A35" s="200"/>
      <c r="B35" s="202">
        <v>75416</v>
      </c>
      <c r="C35" s="19"/>
      <c r="D35" s="155" t="s">
        <v>33</v>
      </c>
      <c r="E35" s="29">
        <v>574593</v>
      </c>
      <c r="F35" s="13"/>
      <c r="G35" s="13"/>
      <c r="J35" s="13"/>
    </row>
    <row r="36" spans="1:10" ht="13.5" thickBot="1">
      <c r="A36" s="204">
        <v>757</v>
      </c>
      <c r="B36" s="38"/>
      <c r="C36" s="28"/>
      <c r="D36" s="36" t="s">
        <v>117</v>
      </c>
      <c r="E36" s="29">
        <f>SUM(E37,E38)</f>
        <v>10880</v>
      </c>
      <c r="F36" s="13"/>
      <c r="G36" s="13"/>
      <c r="J36" s="13"/>
    </row>
    <row r="37" spans="1:10" ht="13.5" thickBot="1">
      <c r="A37" s="200"/>
      <c r="B37" s="204">
        <v>75702</v>
      </c>
      <c r="C37" s="28"/>
      <c r="D37" s="36" t="s">
        <v>118</v>
      </c>
      <c r="E37" s="29">
        <v>10880</v>
      </c>
      <c r="F37" s="13"/>
      <c r="G37" s="13"/>
      <c r="J37" s="13"/>
    </row>
    <row r="38" spans="1:10" ht="13.5" thickBot="1">
      <c r="A38" s="200"/>
      <c r="B38" s="204">
        <v>75704</v>
      </c>
      <c r="C38" s="28"/>
      <c r="D38" s="36" t="s">
        <v>119</v>
      </c>
      <c r="E38" s="29"/>
      <c r="F38" s="13"/>
      <c r="G38" s="13"/>
      <c r="J38" s="13"/>
    </row>
    <row r="39" spans="1:10" ht="15" thickBot="1">
      <c r="A39" s="164">
        <v>758</v>
      </c>
      <c r="B39" s="38"/>
      <c r="C39" s="28"/>
      <c r="D39" s="39" t="s">
        <v>34</v>
      </c>
      <c r="E39" s="29">
        <f>SUM(E40)</f>
        <v>55307</v>
      </c>
      <c r="F39" s="13"/>
      <c r="G39" s="13"/>
      <c r="J39" s="13"/>
    </row>
    <row r="40" spans="1:10" ht="13.5" thickBot="1">
      <c r="A40" s="200"/>
      <c r="B40" s="164">
        <v>75818</v>
      </c>
      <c r="C40" s="28"/>
      <c r="D40" s="156" t="s">
        <v>120</v>
      </c>
      <c r="E40" s="29">
        <v>55307</v>
      </c>
      <c r="F40" s="13"/>
      <c r="G40" s="13"/>
      <c r="J40" s="13"/>
    </row>
    <row r="41" spans="1:10" ht="13.5" thickBot="1">
      <c r="A41" s="204">
        <v>801</v>
      </c>
      <c r="B41" s="38"/>
      <c r="C41" s="28"/>
      <c r="D41" s="33" t="s">
        <v>35</v>
      </c>
      <c r="E41" s="29">
        <f>SUM(E42,E43,E44,E45)</f>
        <v>6435000</v>
      </c>
      <c r="F41" s="13"/>
      <c r="G41" s="13"/>
      <c r="J41" s="13"/>
    </row>
    <row r="42" spans="1:10" ht="13.5" thickBot="1">
      <c r="A42" s="200"/>
      <c r="B42" s="206">
        <v>80101</v>
      </c>
      <c r="C42" s="24"/>
      <c r="D42" s="30" t="s">
        <v>36</v>
      </c>
      <c r="E42" s="26">
        <v>3465000</v>
      </c>
      <c r="F42" s="13"/>
      <c r="G42" s="13"/>
      <c r="J42" s="13"/>
    </row>
    <row r="43" spans="1:10" ht="13.5" thickBot="1">
      <c r="A43" s="200"/>
      <c r="B43" s="204">
        <v>80110</v>
      </c>
      <c r="C43" s="24"/>
      <c r="D43" s="31" t="s">
        <v>37</v>
      </c>
      <c r="E43" s="29">
        <v>2480000</v>
      </c>
      <c r="F43" s="13"/>
      <c r="G43" s="13"/>
      <c r="J43" s="13"/>
    </row>
    <row r="44" spans="1:10" ht="13.5" thickBot="1">
      <c r="A44" s="200"/>
      <c r="B44" s="204">
        <v>80114</v>
      </c>
      <c r="C44" s="24"/>
      <c r="D44" s="31" t="s">
        <v>38</v>
      </c>
      <c r="E44" s="29">
        <v>490000</v>
      </c>
      <c r="F44" s="13"/>
      <c r="G44" s="13"/>
      <c r="J44" s="13"/>
    </row>
    <row r="45" spans="1:10" ht="13.5" thickBot="1">
      <c r="A45" s="200"/>
      <c r="B45" s="204">
        <v>80195</v>
      </c>
      <c r="C45" s="28"/>
      <c r="D45" s="33" t="s">
        <v>39</v>
      </c>
      <c r="E45" s="29"/>
      <c r="F45" s="13"/>
      <c r="G45" s="13"/>
      <c r="J45" s="13"/>
    </row>
    <row r="46" spans="1:10" ht="13.5" thickBot="1">
      <c r="A46" s="204">
        <v>851</v>
      </c>
      <c r="B46" s="38"/>
      <c r="C46" s="24"/>
      <c r="D46" s="33" t="s">
        <v>40</v>
      </c>
      <c r="E46" s="29">
        <f>SUM(E47,E48,E49,E50,E51)</f>
        <v>203350</v>
      </c>
      <c r="F46" s="13"/>
      <c r="G46" s="13"/>
      <c r="J46" s="13"/>
    </row>
    <row r="47" spans="1:10" ht="13.5" thickBot="1">
      <c r="A47" s="200"/>
      <c r="B47" s="204">
        <v>85152</v>
      </c>
      <c r="C47" s="28"/>
      <c r="D47" s="31" t="s">
        <v>41</v>
      </c>
      <c r="E47" s="29">
        <v>1700</v>
      </c>
      <c r="F47" s="13"/>
      <c r="G47" s="13"/>
      <c r="J47" s="13"/>
    </row>
    <row r="48" spans="1:10" ht="13.5" thickBot="1">
      <c r="A48" s="200"/>
      <c r="B48" s="204">
        <v>85153</v>
      </c>
      <c r="C48" s="24"/>
      <c r="D48" s="31" t="s">
        <v>42</v>
      </c>
      <c r="E48" s="29">
        <v>4250</v>
      </c>
      <c r="F48" s="13"/>
      <c r="G48" s="13"/>
      <c r="J48" s="13"/>
    </row>
    <row r="49" spans="1:10" ht="13.5" thickBot="1">
      <c r="A49" s="200"/>
      <c r="B49" s="204">
        <v>85154</v>
      </c>
      <c r="C49" s="24"/>
      <c r="D49" s="31" t="s">
        <v>43</v>
      </c>
      <c r="E49" s="29">
        <v>190400</v>
      </c>
      <c r="F49" s="13"/>
      <c r="G49" s="13"/>
      <c r="J49" s="13"/>
    </row>
    <row r="50" spans="1:10" ht="13.5" thickBot="1">
      <c r="A50" s="200"/>
      <c r="B50" s="204">
        <v>85158</v>
      </c>
      <c r="C50" s="28"/>
      <c r="D50" s="31" t="s">
        <v>44</v>
      </c>
      <c r="E50" s="29">
        <v>7000</v>
      </c>
      <c r="F50" s="13"/>
      <c r="G50" s="13"/>
      <c r="J50" s="13"/>
    </row>
    <row r="51" spans="1:10" ht="13.5" thickBot="1">
      <c r="A51" s="200"/>
      <c r="B51" s="204">
        <v>85195</v>
      </c>
      <c r="C51" s="28"/>
      <c r="D51" s="31" t="s">
        <v>29</v>
      </c>
      <c r="E51" s="29"/>
      <c r="F51" s="13"/>
      <c r="G51" s="13"/>
      <c r="J51" s="13"/>
    </row>
    <row r="52" spans="1:10" ht="13.5" thickBot="1">
      <c r="A52" s="202">
        <v>853</v>
      </c>
      <c r="B52" s="38"/>
      <c r="C52" s="28"/>
      <c r="D52" s="33" t="s">
        <v>45</v>
      </c>
      <c r="E52" s="29">
        <f>SUM(E53:E59)</f>
        <v>3616600</v>
      </c>
      <c r="F52" s="13"/>
      <c r="G52" s="13"/>
      <c r="J52" s="13"/>
    </row>
    <row r="53" spans="1:10" ht="13.5" thickBot="1">
      <c r="A53" s="164"/>
      <c r="B53" s="38">
        <v>85301</v>
      </c>
      <c r="C53" s="28"/>
      <c r="D53" s="31" t="s">
        <v>111</v>
      </c>
      <c r="E53" s="29">
        <v>31200</v>
      </c>
      <c r="F53" s="13"/>
      <c r="G53" s="13"/>
      <c r="J53" s="13"/>
    </row>
    <row r="54" spans="1:10" ht="13.5" thickBot="1">
      <c r="A54" s="215"/>
      <c r="B54" s="38">
        <v>85303</v>
      </c>
      <c r="C54" s="28"/>
      <c r="D54" s="31" t="s">
        <v>46</v>
      </c>
      <c r="E54" s="29">
        <v>546000</v>
      </c>
      <c r="F54" s="13"/>
      <c r="G54" s="13"/>
      <c r="J54" s="13"/>
    </row>
    <row r="55" spans="1:10" ht="13.5" thickBot="1">
      <c r="A55" s="209"/>
      <c r="B55" s="38">
        <v>85305</v>
      </c>
      <c r="C55" s="28"/>
      <c r="D55" s="31" t="s">
        <v>47</v>
      </c>
      <c r="E55" s="29">
        <v>85000</v>
      </c>
      <c r="F55" s="13"/>
      <c r="G55" s="13"/>
      <c r="J55" s="13"/>
    </row>
    <row r="56" spans="1:10" ht="13.5" thickBot="1">
      <c r="A56" s="209"/>
      <c r="B56" s="38">
        <v>85314</v>
      </c>
      <c r="C56" s="28"/>
      <c r="D56" s="31" t="s">
        <v>48</v>
      </c>
      <c r="E56" s="29">
        <v>576000</v>
      </c>
      <c r="F56" s="13"/>
      <c r="G56" s="13"/>
      <c r="J56" s="13"/>
    </row>
    <row r="57" spans="1:10" ht="13.5" thickBot="1">
      <c r="A57" s="209"/>
      <c r="B57" s="38">
        <v>85315</v>
      </c>
      <c r="C57" s="28"/>
      <c r="D57" s="31" t="s">
        <v>49</v>
      </c>
      <c r="E57" s="29">
        <v>1280000</v>
      </c>
      <c r="F57" s="13"/>
      <c r="G57" s="13"/>
      <c r="J57" s="13"/>
    </row>
    <row r="58" spans="1:10" ht="13.5" thickBot="1">
      <c r="A58" s="209"/>
      <c r="B58" s="38">
        <v>85319</v>
      </c>
      <c r="C58" s="28"/>
      <c r="D58" s="31" t="s">
        <v>50</v>
      </c>
      <c r="E58" s="29">
        <v>1032600</v>
      </c>
      <c r="F58" s="13"/>
      <c r="G58" s="13"/>
      <c r="J58" s="13"/>
    </row>
    <row r="59" spans="1:10" ht="13.5" thickBot="1">
      <c r="A59" s="210"/>
      <c r="B59" s="38">
        <v>85395</v>
      </c>
      <c r="C59" s="28"/>
      <c r="D59" s="31" t="s">
        <v>11</v>
      </c>
      <c r="E59" s="29">
        <v>65800</v>
      </c>
      <c r="F59" s="13"/>
      <c r="G59" s="13"/>
      <c r="J59" s="13"/>
    </row>
    <row r="60" spans="1:10" ht="13.5" thickBot="1">
      <c r="A60" s="206">
        <v>854</v>
      </c>
      <c r="B60" s="38"/>
      <c r="C60" s="28"/>
      <c r="D60" s="33" t="s">
        <v>51</v>
      </c>
      <c r="E60" s="29">
        <f>SUM(E61,E62,E63)</f>
        <v>3853000</v>
      </c>
      <c r="F60" s="13"/>
      <c r="G60" s="13"/>
      <c r="J60" s="13"/>
    </row>
    <row r="61" spans="1:10" ht="13.5" thickBot="1">
      <c r="A61" s="200"/>
      <c r="B61" s="206">
        <v>85401</v>
      </c>
      <c r="C61" s="24"/>
      <c r="D61" s="30" t="s">
        <v>52</v>
      </c>
      <c r="E61" s="26">
        <v>753000</v>
      </c>
      <c r="F61" s="13"/>
      <c r="G61" s="13"/>
      <c r="J61" s="13"/>
    </row>
    <row r="62" spans="1:10" ht="13.5" thickBot="1">
      <c r="A62" s="200"/>
      <c r="B62" s="204">
        <v>85404</v>
      </c>
      <c r="C62" s="28"/>
      <c r="D62" s="36" t="s">
        <v>53</v>
      </c>
      <c r="E62" s="29">
        <v>2800000</v>
      </c>
      <c r="F62" s="13"/>
      <c r="G62" s="13"/>
      <c r="J62" s="13"/>
    </row>
    <row r="63" spans="1:10" ht="13.5" thickBot="1">
      <c r="A63" s="200"/>
      <c r="B63" s="204">
        <v>85412</v>
      </c>
      <c r="C63" s="28"/>
      <c r="D63" s="36" t="s">
        <v>54</v>
      </c>
      <c r="E63" s="29">
        <v>300000</v>
      </c>
      <c r="F63" s="13"/>
      <c r="G63" s="13"/>
      <c r="J63" s="13"/>
    </row>
    <row r="64" spans="1:10" ht="13.5" thickBot="1">
      <c r="A64" s="204">
        <v>900</v>
      </c>
      <c r="B64" s="211"/>
      <c r="C64" s="24"/>
      <c r="D64" s="40" t="s">
        <v>55</v>
      </c>
      <c r="E64" s="29">
        <f>SUM(E65:E71)</f>
        <v>3387422</v>
      </c>
      <c r="F64" s="13"/>
      <c r="G64" s="13"/>
      <c r="J64" s="13"/>
    </row>
    <row r="65" spans="1:10" ht="13.5" thickBot="1">
      <c r="A65" s="200"/>
      <c r="B65" s="206">
        <v>90003</v>
      </c>
      <c r="C65" s="24"/>
      <c r="D65" s="30" t="s">
        <v>56</v>
      </c>
      <c r="E65" s="26">
        <v>317000</v>
      </c>
      <c r="F65" s="13"/>
      <c r="G65" s="13"/>
      <c r="J65" s="13"/>
    </row>
    <row r="66" spans="1:10" ht="13.5" thickBot="1">
      <c r="A66" s="200"/>
      <c r="B66" s="204">
        <v>90004</v>
      </c>
      <c r="C66" s="28"/>
      <c r="D66" s="36" t="s">
        <v>57</v>
      </c>
      <c r="E66" s="29">
        <v>150000</v>
      </c>
      <c r="F66" s="13"/>
      <c r="G66" s="13"/>
      <c r="J66" s="13"/>
    </row>
    <row r="67" spans="1:10" ht="13.5" thickBot="1">
      <c r="A67" s="200"/>
      <c r="B67" s="204">
        <v>90015</v>
      </c>
      <c r="C67" s="28"/>
      <c r="D67" s="36" t="s">
        <v>58</v>
      </c>
      <c r="E67" s="29">
        <v>405000</v>
      </c>
      <c r="F67" s="34"/>
      <c r="G67" s="13"/>
      <c r="J67" s="13"/>
    </row>
    <row r="68" spans="1:10" ht="13.5" thickBot="1">
      <c r="A68" s="200"/>
      <c r="B68" s="204">
        <v>90017</v>
      </c>
      <c r="C68" s="28"/>
      <c r="D68" s="31" t="s">
        <v>142</v>
      </c>
      <c r="E68" s="29">
        <v>375000</v>
      </c>
      <c r="F68" s="34"/>
      <c r="G68" s="13"/>
      <c r="J68" s="13"/>
    </row>
    <row r="69" spans="1:10" ht="13.5" thickBot="1">
      <c r="A69" s="200"/>
      <c r="B69" s="204">
        <v>90095</v>
      </c>
      <c r="C69" s="28"/>
      <c r="D69" s="31" t="s">
        <v>14</v>
      </c>
      <c r="E69" s="29">
        <v>76422</v>
      </c>
      <c r="F69" s="13"/>
      <c r="G69" s="13"/>
      <c r="J69" s="13"/>
    </row>
    <row r="70" spans="1:10" ht="13.5" thickBot="1">
      <c r="A70" s="200"/>
      <c r="B70" s="204">
        <v>90095</v>
      </c>
      <c r="C70" s="28"/>
      <c r="D70" s="31" t="s">
        <v>59</v>
      </c>
      <c r="E70" s="29"/>
      <c r="F70" s="13"/>
      <c r="G70" s="13"/>
      <c r="J70" s="13"/>
    </row>
    <row r="71" spans="1:10" ht="13.5" thickBot="1">
      <c r="A71" s="200"/>
      <c r="B71" s="204">
        <v>90095</v>
      </c>
      <c r="C71" s="28"/>
      <c r="D71" s="31" t="s">
        <v>60</v>
      </c>
      <c r="E71" s="29">
        <v>2064000</v>
      </c>
      <c r="F71" s="13"/>
      <c r="G71" s="13"/>
      <c r="J71" s="13"/>
    </row>
    <row r="72" spans="1:10" ht="13.5" thickBot="1">
      <c r="A72" s="204">
        <v>921</v>
      </c>
      <c r="B72" s="38"/>
      <c r="C72" s="28"/>
      <c r="D72" s="41" t="s">
        <v>61</v>
      </c>
      <c r="E72" s="29">
        <f>SUM(E73,E74,E75)</f>
        <v>657000</v>
      </c>
      <c r="F72" s="13"/>
      <c r="G72" s="13"/>
      <c r="J72" s="13"/>
    </row>
    <row r="73" spans="1:10" ht="13.5" thickBot="1">
      <c r="A73" s="200"/>
      <c r="B73" s="206">
        <v>92105</v>
      </c>
      <c r="C73" s="24"/>
      <c r="D73" s="30" t="s">
        <v>62</v>
      </c>
      <c r="E73" s="26">
        <v>88000</v>
      </c>
      <c r="F73" s="13"/>
      <c r="G73" s="13"/>
      <c r="J73" s="13"/>
    </row>
    <row r="74" spans="1:10" ht="13.5" thickBot="1">
      <c r="A74" s="200"/>
      <c r="B74" s="204">
        <v>92116</v>
      </c>
      <c r="C74" s="28"/>
      <c r="D74" s="31" t="s">
        <v>122</v>
      </c>
      <c r="E74" s="29">
        <v>569000</v>
      </c>
      <c r="F74" s="13"/>
      <c r="G74" s="13"/>
      <c r="J74" s="13"/>
    </row>
    <row r="75" spans="1:10" ht="13.5" thickBot="1">
      <c r="A75" s="200"/>
      <c r="B75" s="204">
        <v>92120</v>
      </c>
      <c r="C75" s="28"/>
      <c r="D75" s="31" t="s">
        <v>63</v>
      </c>
      <c r="E75" s="29"/>
      <c r="F75" s="13"/>
      <c r="G75" s="13"/>
      <c r="J75" s="13"/>
    </row>
    <row r="76" spans="1:10" ht="13.5" thickBot="1">
      <c r="A76" s="202">
        <v>926</v>
      </c>
      <c r="B76" s="212"/>
      <c r="C76" s="19"/>
      <c r="D76" s="42" t="s">
        <v>64</v>
      </c>
      <c r="E76" s="21">
        <f>SUM(E77)</f>
        <v>513000</v>
      </c>
      <c r="F76" s="13"/>
      <c r="G76" s="13"/>
      <c r="J76" s="13"/>
    </row>
    <row r="77" spans="1:10" ht="13.5" thickBot="1">
      <c r="A77" s="208"/>
      <c r="B77" s="38">
        <v>92604</v>
      </c>
      <c r="C77" s="28"/>
      <c r="D77" s="31" t="s">
        <v>65</v>
      </c>
      <c r="E77" s="29">
        <v>513000</v>
      </c>
      <c r="F77" s="13"/>
      <c r="G77" s="13"/>
      <c r="J77" s="13"/>
    </row>
    <row r="78" spans="1:10" ht="12.75">
      <c r="A78" s="1"/>
      <c r="B78" s="43"/>
      <c r="C78" s="2"/>
      <c r="D78" s="44"/>
      <c r="E78" s="13"/>
      <c r="F78" s="13"/>
      <c r="G78" s="13"/>
      <c r="J78" s="13"/>
    </row>
    <row r="79" spans="1:10" ht="12.75">
      <c r="A79" s="1"/>
      <c r="B79" s="43"/>
      <c r="C79" s="2"/>
      <c r="D79" s="44"/>
      <c r="E79" s="13"/>
      <c r="F79" s="13"/>
      <c r="G79" s="13"/>
      <c r="J79" s="13"/>
    </row>
    <row r="80" spans="1:10" ht="12.75">
      <c r="A80" s="1"/>
      <c r="B80" s="43"/>
      <c r="C80" s="2"/>
      <c r="D80" s="44"/>
      <c r="E80" s="13"/>
      <c r="F80" s="13"/>
      <c r="G80" s="13"/>
      <c r="J80" s="13"/>
    </row>
    <row r="81" spans="1:10" ht="12.75">
      <c r="A81" s="1"/>
      <c r="B81" s="43"/>
      <c r="C81" s="2"/>
      <c r="D81" s="44"/>
      <c r="E81" s="13"/>
      <c r="F81" s="13"/>
      <c r="G81" s="13"/>
      <c r="J81" s="13"/>
    </row>
    <row r="82" spans="1:10" ht="12.75">
      <c r="A82" s="1"/>
      <c r="B82" s="43"/>
      <c r="C82" s="2"/>
      <c r="D82" s="44"/>
      <c r="E82" s="13"/>
      <c r="F82" s="13"/>
      <c r="G82" s="13"/>
      <c r="J82" s="13"/>
    </row>
    <row r="83" spans="1:10" ht="12.75">
      <c r="A83" s="1"/>
      <c r="B83" s="43"/>
      <c r="C83" s="2"/>
      <c r="D83" s="44"/>
      <c r="E83" s="13"/>
      <c r="F83" s="13"/>
      <c r="G83" s="13"/>
      <c r="J83" s="13"/>
    </row>
    <row r="84" spans="1:10" ht="12.75">
      <c r="A84" s="1"/>
      <c r="B84" s="43"/>
      <c r="C84" s="2"/>
      <c r="D84" s="44"/>
      <c r="E84" s="13"/>
      <c r="F84" s="13"/>
      <c r="G84" s="13"/>
      <c r="J84" s="13"/>
    </row>
    <row r="85" spans="1:10" ht="12.75">
      <c r="A85" s="1"/>
      <c r="B85" s="43"/>
      <c r="C85" s="2"/>
      <c r="D85" s="44"/>
      <c r="E85" s="13"/>
      <c r="F85" s="13"/>
      <c r="G85" s="13"/>
      <c r="J85" s="13"/>
    </row>
    <row r="86" spans="1:10" ht="12.75">
      <c r="A86" s="1"/>
      <c r="B86" s="43"/>
      <c r="C86" s="2"/>
      <c r="D86" s="44"/>
      <c r="E86" s="13"/>
      <c r="F86" s="13"/>
      <c r="G86" s="13"/>
      <c r="J86" s="13"/>
    </row>
    <row r="87" spans="1:10" ht="12.75">
      <c r="A87" s="1"/>
      <c r="B87" s="43"/>
      <c r="C87" s="2"/>
      <c r="D87" s="44"/>
      <c r="E87" s="13"/>
      <c r="F87" s="13"/>
      <c r="G87" s="13"/>
      <c r="J87" s="13"/>
    </row>
    <row r="88" spans="1:10" ht="12.75">
      <c r="A88" s="1"/>
      <c r="B88" s="43"/>
      <c r="C88" s="2"/>
      <c r="D88" s="44"/>
      <c r="E88" s="13"/>
      <c r="F88" s="13"/>
      <c r="G88" s="13"/>
      <c r="J88" s="13"/>
    </row>
    <row r="89" spans="1:10" ht="12.75">
      <c r="A89" s="1"/>
      <c r="B89" s="43"/>
      <c r="C89" s="2"/>
      <c r="D89" s="44"/>
      <c r="E89" s="13"/>
      <c r="F89" s="13"/>
      <c r="G89" s="13"/>
      <c r="J89" s="13"/>
    </row>
    <row r="90" spans="1:10" ht="12.75">
      <c r="A90" s="1"/>
      <c r="B90" s="43"/>
      <c r="C90" s="2"/>
      <c r="D90" s="44"/>
      <c r="E90" s="13"/>
      <c r="F90" s="13"/>
      <c r="G90" s="13"/>
      <c r="J90" s="13"/>
    </row>
    <row r="91" spans="1:10" ht="12.75">
      <c r="A91" s="1"/>
      <c r="B91" s="43"/>
      <c r="C91" s="2"/>
      <c r="D91" s="44"/>
      <c r="E91" s="13"/>
      <c r="F91" s="13"/>
      <c r="G91" s="13"/>
      <c r="J91" s="13"/>
    </row>
    <row r="92" spans="1:10" ht="12.75">
      <c r="A92" s="1"/>
      <c r="B92" s="43"/>
      <c r="C92" s="2"/>
      <c r="D92" s="44"/>
      <c r="E92" s="13"/>
      <c r="F92" s="13"/>
      <c r="G92" s="13"/>
      <c r="J92" s="13"/>
    </row>
    <row r="93" spans="1:10" ht="12.75">
      <c r="A93" s="1"/>
      <c r="B93" s="43"/>
      <c r="C93" s="2"/>
      <c r="D93" s="44"/>
      <c r="E93" s="13"/>
      <c r="F93" s="13"/>
      <c r="G93" s="13"/>
      <c r="J93" s="13"/>
    </row>
    <row r="94" spans="1:10" ht="12.75">
      <c r="A94" s="1"/>
      <c r="B94" s="43"/>
      <c r="C94" s="2"/>
      <c r="D94" s="44"/>
      <c r="E94" s="13"/>
      <c r="F94" s="13"/>
      <c r="G94" s="13"/>
      <c r="J94" s="13"/>
    </row>
    <row r="95" spans="1:10" ht="12.75">
      <c r="A95" s="1"/>
      <c r="B95" s="43"/>
      <c r="C95" s="2"/>
      <c r="D95" s="44"/>
      <c r="E95" s="13"/>
      <c r="F95" s="13"/>
      <c r="G95" s="13"/>
      <c r="J95" s="13"/>
    </row>
    <row r="96" spans="1:10" ht="12.75">
      <c r="A96" s="1"/>
      <c r="B96" s="43"/>
      <c r="C96" s="2"/>
      <c r="D96" s="44"/>
      <c r="E96" s="13"/>
      <c r="F96" s="13"/>
      <c r="G96" s="13"/>
      <c r="J96" s="13"/>
    </row>
    <row r="97" spans="1:10" ht="12.75">
      <c r="A97" s="1"/>
      <c r="B97" s="43"/>
      <c r="C97" s="2"/>
      <c r="D97" s="44"/>
      <c r="E97" s="13"/>
      <c r="F97" s="13"/>
      <c r="G97" s="13"/>
      <c r="J97" s="13"/>
    </row>
    <row r="98" spans="1:10" ht="12.75">
      <c r="A98" s="1"/>
      <c r="B98" s="43"/>
      <c r="C98" s="2"/>
      <c r="D98" s="44"/>
      <c r="E98" s="13"/>
      <c r="F98" s="13"/>
      <c r="G98" s="13"/>
      <c r="J98" s="13"/>
    </row>
    <row r="99" spans="1:10" ht="12.75">
      <c r="A99" s="1"/>
      <c r="B99" s="43"/>
      <c r="C99" s="2"/>
      <c r="D99" s="44"/>
      <c r="E99" s="13"/>
      <c r="F99" s="13"/>
      <c r="G99" s="13"/>
      <c r="J99" s="13"/>
    </row>
    <row r="100" spans="1:10" ht="12.75">
      <c r="A100" s="1"/>
      <c r="B100" s="43"/>
      <c r="C100" s="2"/>
      <c r="D100" s="44"/>
      <c r="E100" s="13"/>
      <c r="F100" s="13"/>
      <c r="G100" s="13"/>
      <c r="J100" s="13"/>
    </row>
    <row r="101" spans="1:10" ht="12.75">
      <c r="A101" s="1"/>
      <c r="B101" s="43"/>
      <c r="C101" s="2"/>
      <c r="D101" s="44"/>
      <c r="E101" s="13"/>
      <c r="F101" s="13"/>
      <c r="G101" s="13"/>
      <c r="J101" s="13"/>
    </row>
    <row r="102" spans="1:10" ht="12.75">
      <c r="A102" s="1"/>
      <c r="B102" s="43"/>
      <c r="C102" s="2"/>
      <c r="D102" s="44"/>
      <c r="E102" s="13"/>
      <c r="F102" s="13"/>
      <c r="G102" s="13"/>
      <c r="J102" s="13"/>
    </row>
    <row r="103" spans="1:10" ht="12.75">
      <c r="A103" s="1"/>
      <c r="B103" s="43"/>
      <c r="C103" s="2"/>
      <c r="D103" s="44"/>
      <c r="E103" s="13"/>
      <c r="F103" s="13"/>
      <c r="G103" s="13"/>
      <c r="J103" s="13"/>
    </row>
    <row r="104" spans="1:10" ht="12.75">
      <c r="A104" s="1"/>
      <c r="B104" s="43"/>
      <c r="C104" s="2"/>
      <c r="D104" s="44"/>
      <c r="E104" s="13"/>
      <c r="F104" s="13"/>
      <c r="G104" s="13"/>
      <c r="J104" s="13"/>
    </row>
    <row r="105" spans="1:10" ht="12.75">
      <c r="A105" s="1"/>
      <c r="B105" s="43"/>
      <c r="C105" s="2"/>
      <c r="D105" s="44"/>
      <c r="E105" s="13"/>
      <c r="F105" s="13"/>
      <c r="G105" s="13"/>
      <c r="J105" s="13"/>
    </row>
    <row r="106" spans="1:10" ht="12.75">
      <c r="A106" s="1"/>
      <c r="B106" s="43"/>
      <c r="C106" s="2"/>
      <c r="D106" s="44"/>
      <c r="E106" s="13"/>
      <c r="F106" s="13"/>
      <c r="G106" s="13"/>
      <c r="J106" s="13"/>
    </row>
    <row r="107" spans="1:10" ht="12.75">
      <c r="A107" s="1"/>
      <c r="B107" s="43"/>
      <c r="C107" s="2"/>
      <c r="D107" s="44"/>
      <c r="E107" s="13"/>
      <c r="F107" s="13"/>
      <c r="G107" s="13"/>
      <c r="J107" s="13"/>
    </row>
    <row r="108" spans="1:10" ht="12.75">
      <c r="A108" s="1"/>
      <c r="B108" s="43"/>
      <c r="C108" s="2"/>
      <c r="D108" s="44"/>
      <c r="E108" s="13"/>
      <c r="F108" s="13"/>
      <c r="G108" s="13"/>
      <c r="J108" s="13"/>
    </row>
    <row r="109" ht="12.75">
      <c r="G109" s="63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77"/>
  <sheetViews>
    <sheetView showGridLines="0" zoomScale="75" zoomScaleNormal="75" workbookViewId="0" topLeftCell="A1">
      <selection activeCell="B2" sqref="B2"/>
    </sheetView>
  </sheetViews>
  <sheetFormatPr defaultColWidth="9.00390625" defaultRowHeight="12.75"/>
  <cols>
    <col min="1" max="1" width="5.125" style="45" customWidth="1"/>
    <col min="2" max="2" width="9.75390625" style="45" customWidth="1"/>
    <col min="3" max="3" width="5.00390625" style="46" hidden="1" customWidth="1"/>
    <col min="4" max="4" width="46.75390625" style="45" customWidth="1"/>
    <col min="5" max="5" width="12.125" style="47" customWidth="1"/>
    <col min="6" max="6" width="7.00390625" style="0" customWidth="1"/>
    <col min="7" max="7" width="6.375" style="3" customWidth="1"/>
    <col min="8" max="8" width="7.00390625" style="0" customWidth="1"/>
    <col min="9" max="9" width="13.625" style="1" customWidth="1"/>
  </cols>
  <sheetData>
    <row r="1" spans="1:10" ht="12.75">
      <c r="A1" s="1"/>
      <c r="B1" s="43"/>
      <c r="C1" s="2"/>
      <c r="D1" s="44"/>
      <c r="E1" s="182" t="s">
        <v>66</v>
      </c>
      <c r="F1" s="159"/>
      <c r="G1" s="13"/>
      <c r="J1" s="13"/>
    </row>
    <row r="2" spans="1:10" ht="12.75">
      <c r="A2" s="1"/>
      <c r="B2" s="43"/>
      <c r="C2" s="2"/>
      <c r="D2" s="44"/>
      <c r="E2" s="13"/>
      <c r="F2" s="13"/>
      <c r="G2" s="13"/>
      <c r="J2" s="13"/>
    </row>
    <row r="3" ht="12.75">
      <c r="J3" s="13"/>
    </row>
    <row r="4" spans="2:10" ht="15">
      <c r="B4" s="48" t="s">
        <v>138</v>
      </c>
      <c r="D4" s="48"/>
      <c r="J4" s="13"/>
    </row>
    <row r="5" spans="2:10" ht="15">
      <c r="B5" s="48" t="s">
        <v>112</v>
      </c>
      <c r="D5" s="48"/>
      <c r="J5" s="13"/>
    </row>
    <row r="6" spans="2:10" ht="15">
      <c r="B6" s="48" t="s">
        <v>129</v>
      </c>
      <c r="J6" s="13"/>
    </row>
    <row r="7" spans="1:10" ht="13.5" thickBot="1">
      <c r="A7" s="1"/>
      <c r="B7" s="49"/>
      <c r="C7" s="50"/>
      <c r="D7" s="51"/>
      <c r="E7" s="52"/>
      <c r="J7" s="13"/>
    </row>
    <row r="8" spans="1:7" ht="12.75">
      <c r="A8" s="53" t="s">
        <v>67</v>
      </c>
      <c r="B8" s="54" t="s">
        <v>68</v>
      </c>
      <c r="C8" s="154"/>
      <c r="D8" s="53" t="s">
        <v>69</v>
      </c>
      <c r="E8" s="55" t="s">
        <v>1</v>
      </c>
      <c r="F8" s="56"/>
      <c r="G8" s="56"/>
    </row>
    <row r="9" spans="1:7" ht="13.5" thickBot="1">
      <c r="A9" s="57"/>
      <c r="B9" s="93"/>
      <c r="C9" s="59"/>
      <c r="D9" s="60"/>
      <c r="E9" s="157">
        <v>2003</v>
      </c>
      <c r="F9" s="56"/>
      <c r="G9" s="56"/>
    </row>
    <row r="10" spans="1:7" ht="39.75" customHeight="1" thickBot="1">
      <c r="A10" s="61"/>
      <c r="B10" s="232" t="s">
        <v>137</v>
      </c>
      <c r="C10" s="233"/>
      <c r="D10" s="234"/>
      <c r="E10" s="62">
        <f>SUM(E11,E13,E15,E21)</f>
        <v>1090662</v>
      </c>
      <c r="F10" s="63"/>
      <c r="G10" s="63"/>
    </row>
    <row r="11" spans="1:7" ht="15.75" thickBot="1">
      <c r="A11" s="65">
        <v>750</v>
      </c>
      <c r="B11" s="66"/>
      <c r="C11" s="67"/>
      <c r="D11" s="68" t="s">
        <v>70</v>
      </c>
      <c r="E11" s="69">
        <f>SUM(E12)</f>
        <v>53325</v>
      </c>
      <c r="F11" s="70"/>
      <c r="G11" s="63"/>
    </row>
    <row r="12" spans="1:8" ht="13.5" thickBot="1">
      <c r="A12" s="71"/>
      <c r="B12" s="183">
        <v>75011</v>
      </c>
      <c r="C12" s="72"/>
      <c r="D12" s="184" t="s">
        <v>71</v>
      </c>
      <c r="E12" s="73">
        <v>53325</v>
      </c>
      <c r="F12" s="74"/>
      <c r="G12" s="63"/>
      <c r="H12" s="56"/>
    </row>
    <row r="13" spans="1:8" ht="45.75" thickBot="1">
      <c r="A13" s="65">
        <v>751</v>
      </c>
      <c r="B13" s="66"/>
      <c r="C13" s="67"/>
      <c r="D13" s="75" t="s">
        <v>72</v>
      </c>
      <c r="E13" s="69">
        <f>SUM(E14)</f>
        <v>2865</v>
      </c>
      <c r="F13" s="70"/>
      <c r="G13" s="63"/>
      <c r="H13" s="56"/>
    </row>
    <row r="14" spans="1:8" ht="26.25" thickBot="1">
      <c r="A14" s="71"/>
      <c r="B14" s="183">
        <v>75101</v>
      </c>
      <c r="C14" s="72"/>
      <c r="D14" s="185" t="s">
        <v>73</v>
      </c>
      <c r="E14" s="73">
        <v>2865</v>
      </c>
      <c r="F14" s="74"/>
      <c r="G14" s="63"/>
      <c r="H14" s="63"/>
    </row>
    <row r="15" spans="1:8" ht="15.75" thickBot="1">
      <c r="A15" s="66">
        <v>853</v>
      </c>
      <c r="B15" s="66"/>
      <c r="C15" s="67"/>
      <c r="D15" s="68" t="s">
        <v>74</v>
      </c>
      <c r="E15" s="69">
        <f>SUM(E16,E17,E18,E19,E20)</f>
        <v>930472</v>
      </c>
      <c r="F15" s="70"/>
      <c r="G15" s="63"/>
      <c r="H15" s="74"/>
    </row>
    <row r="16" spans="1:8" ht="44.25" customHeight="1" thickBot="1">
      <c r="A16" s="76"/>
      <c r="B16" s="152">
        <v>85313</v>
      </c>
      <c r="C16" s="67"/>
      <c r="D16" s="153" t="s">
        <v>75</v>
      </c>
      <c r="E16" s="186">
        <v>13687</v>
      </c>
      <c r="F16" s="77"/>
      <c r="G16" s="63"/>
      <c r="H16" s="74"/>
    </row>
    <row r="17" spans="1:8" ht="27.75" customHeight="1" thickBot="1">
      <c r="A17" s="15"/>
      <c r="B17" s="187">
        <v>85314</v>
      </c>
      <c r="C17" s="78"/>
      <c r="D17" s="188" t="s">
        <v>76</v>
      </c>
      <c r="E17" s="186">
        <v>664783</v>
      </c>
      <c r="F17" s="74"/>
      <c r="G17" s="63"/>
      <c r="H17" s="70"/>
    </row>
    <row r="18" spans="1:8" ht="13.5" thickBot="1">
      <c r="A18" s="15"/>
      <c r="B18" s="183">
        <v>85316</v>
      </c>
      <c r="C18" s="72"/>
      <c r="D18" s="184" t="s">
        <v>77</v>
      </c>
      <c r="E18" s="73">
        <v>74019</v>
      </c>
      <c r="F18" s="74"/>
      <c r="G18" s="63"/>
      <c r="H18" s="74"/>
    </row>
    <row r="19" spans="1:8" ht="15.75" thickBot="1">
      <c r="A19" s="15"/>
      <c r="B19" s="79">
        <v>85319</v>
      </c>
      <c r="C19" s="78"/>
      <c r="D19" s="189" t="s">
        <v>78</v>
      </c>
      <c r="E19" s="186">
        <v>174022</v>
      </c>
      <c r="F19" s="74"/>
      <c r="G19" s="63"/>
      <c r="H19" s="70"/>
    </row>
    <row r="20" spans="1:8" ht="13.5" thickBot="1">
      <c r="A20" s="80"/>
      <c r="B20" s="80">
        <v>85328</v>
      </c>
      <c r="C20" s="81"/>
      <c r="D20" s="190" t="s">
        <v>79</v>
      </c>
      <c r="E20" s="82">
        <v>3961</v>
      </c>
      <c r="F20" s="74"/>
      <c r="G20" s="63"/>
      <c r="H20" s="74"/>
    </row>
    <row r="21" spans="1:8" ht="15.75" thickBot="1">
      <c r="A21" s="65">
        <v>900</v>
      </c>
      <c r="B21" s="66"/>
      <c r="C21" s="67"/>
      <c r="D21" s="68" t="s">
        <v>80</v>
      </c>
      <c r="E21" s="69">
        <f>SUM(E22)</f>
        <v>104000</v>
      </c>
      <c r="F21" s="70"/>
      <c r="G21" s="63"/>
      <c r="H21" s="70"/>
    </row>
    <row r="22" spans="1:8" ht="13.5" thickBot="1">
      <c r="A22" s="22"/>
      <c r="B22" s="80">
        <v>90015</v>
      </c>
      <c r="C22" s="78"/>
      <c r="D22" s="191" t="s">
        <v>81</v>
      </c>
      <c r="E22" s="82">
        <v>104000</v>
      </c>
      <c r="F22" s="74"/>
      <c r="G22" s="63"/>
      <c r="H22" s="74"/>
    </row>
    <row r="23" spans="1:8" ht="12.75">
      <c r="A23" s="1"/>
      <c r="B23" s="1"/>
      <c r="C23" s="2"/>
      <c r="D23" s="1"/>
      <c r="E23" s="83"/>
      <c r="H23" s="74"/>
    </row>
    <row r="24" spans="1:8" ht="12.75">
      <c r="A24" s="1"/>
      <c r="B24" s="1"/>
      <c r="C24" s="2"/>
      <c r="D24" s="1"/>
      <c r="E24" s="83"/>
      <c r="H24" s="74"/>
    </row>
    <row r="25" spans="1:5" ht="12.75">
      <c r="A25" s="85"/>
      <c r="B25" s="85"/>
      <c r="C25" s="85"/>
      <c r="D25" s="85"/>
      <c r="E25" s="90"/>
    </row>
    <row r="26" spans="1:6" ht="12.75">
      <c r="A26" s="85"/>
      <c r="B26" s="235"/>
      <c r="C26" s="235"/>
      <c r="D26" s="235"/>
      <c r="E26" s="235"/>
      <c r="F26" s="235"/>
    </row>
    <row r="27" spans="1:7" ht="46.5" customHeight="1">
      <c r="A27" s="236" t="s">
        <v>139</v>
      </c>
      <c r="B27" s="237"/>
      <c r="C27" s="237"/>
      <c r="D27" s="237"/>
      <c r="E27" s="237"/>
      <c r="F27" s="91"/>
      <c r="G27" s="91"/>
    </row>
    <row r="28" spans="1:7" ht="12.75">
      <c r="A28" s="85"/>
      <c r="B28" s="85"/>
      <c r="C28" s="85"/>
      <c r="D28" s="92"/>
      <c r="E28" s="90"/>
      <c r="G28" s="14"/>
    </row>
    <row r="29" spans="1:7" ht="13.5" thickBot="1">
      <c r="A29" s="85"/>
      <c r="B29" s="85"/>
      <c r="C29" s="85"/>
      <c r="D29" s="85"/>
      <c r="E29" s="90"/>
      <c r="G29" s="14"/>
    </row>
    <row r="30" spans="1:7" ht="12.75">
      <c r="A30" s="53" t="s">
        <v>67</v>
      </c>
      <c r="B30" s="54" t="s">
        <v>68</v>
      </c>
      <c r="C30" s="54"/>
      <c r="D30" s="53" t="s">
        <v>69</v>
      </c>
      <c r="E30" s="55" t="s">
        <v>1</v>
      </c>
      <c r="F30" s="56"/>
      <c r="G30" s="56"/>
    </row>
    <row r="31" spans="1:7" ht="13.5" thickBot="1">
      <c r="A31" s="57"/>
      <c r="B31" s="93"/>
      <c r="C31" s="93"/>
      <c r="D31" s="60"/>
      <c r="E31" s="157">
        <v>2003</v>
      </c>
      <c r="F31" s="56"/>
      <c r="G31" s="56"/>
    </row>
    <row r="32" spans="1:7" ht="41.25" customHeight="1" thickBot="1">
      <c r="A32" s="57"/>
      <c r="B32" s="233" t="s">
        <v>137</v>
      </c>
      <c r="C32" s="233"/>
      <c r="D32" s="234"/>
      <c r="E32" s="197">
        <f>SUM(E33,E35)</f>
        <v>110916</v>
      </c>
      <c r="F32" s="56"/>
      <c r="G32" s="56"/>
    </row>
    <row r="33" spans="1:7" ht="15.75" thickBot="1">
      <c r="A33" s="66">
        <v>600</v>
      </c>
      <c r="B33" s="86"/>
      <c r="C33" s="86"/>
      <c r="D33" s="87" t="s">
        <v>83</v>
      </c>
      <c r="E33" s="69">
        <f>SUM(E34)</f>
        <v>100000</v>
      </c>
      <c r="F33" s="70"/>
      <c r="G33" s="95"/>
    </row>
    <row r="34" spans="1:7" ht="13.5" thickBot="1">
      <c r="A34" s="96"/>
      <c r="B34" s="192">
        <v>60014</v>
      </c>
      <c r="C34" s="193"/>
      <c r="D34" s="32" t="s">
        <v>84</v>
      </c>
      <c r="E34" s="194">
        <v>100000</v>
      </c>
      <c r="F34" s="63"/>
      <c r="G34" s="95"/>
    </row>
    <row r="35" spans="1:7" ht="15.75" thickBot="1">
      <c r="A35" s="66">
        <v>754</v>
      </c>
      <c r="B35" s="86"/>
      <c r="C35" s="86"/>
      <c r="D35" s="87" t="s">
        <v>130</v>
      </c>
      <c r="E35" s="69">
        <f>SUM(E36)</f>
        <v>10916</v>
      </c>
      <c r="G35" s="64"/>
    </row>
    <row r="36" spans="1:7" ht="15.75" thickBot="1">
      <c r="A36" s="96"/>
      <c r="B36" s="192">
        <v>75414</v>
      </c>
      <c r="C36" s="193"/>
      <c r="D36" s="32" t="s">
        <v>131</v>
      </c>
      <c r="E36" s="194">
        <v>10916</v>
      </c>
      <c r="G36" s="70"/>
    </row>
    <row r="37" ht="12.75">
      <c r="G37" s="63"/>
    </row>
    <row r="39" ht="12.75">
      <c r="D39" s="196"/>
    </row>
    <row r="44" spans="1:5" ht="15">
      <c r="A44" s="1"/>
      <c r="B44" s="84"/>
      <c r="C44" s="2"/>
      <c r="D44" s="84"/>
      <c r="E44" s="4"/>
    </row>
    <row r="45" spans="1:5" ht="15">
      <c r="A45" s="1"/>
      <c r="B45" s="84"/>
      <c r="C45" s="2"/>
      <c r="D45" s="84"/>
      <c r="E45" s="4"/>
    </row>
    <row r="46" spans="1:5" ht="15">
      <c r="A46" s="1"/>
      <c r="B46" s="84"/>
      <c r="C46" s="2"/>
      <c r="D46" s="1"/>
      <c r="E46" s="4"/>
    </row>
    <row r="47" spans="1:5" ht="12.75">
      <c r="A47" s="1"/>
      <c r="B47" s="49"/>
      <c r="C47" s="50"/>
      <c r="D47" s="51"/>
      <c r="E47" s="52"/>
    </row>
    <row r="48" spans="1:5" ht="12.75">
      <c r="A48" s="216"/>
      <c r="B48" s="216"/>
      <c r="C48" s="216"/>
      <c r="D48" s="216"/>
      <c r="E48" s="56"/>
    </row>
    <row r="49" spans="1:5" ht="12.75">
      <c r="A49" s="216"/>
      <c r="B49" s="216"/>
      <c r="C49" s="216"/>
      <c r="D49" s="217"/>
      <c r="E49" s="218"/>
    </row>
    <row r="50" spans="1:5" ht="47.25" customHeight="1">
      <c r="A50" s="216"/>
      <c r="B50" s="238"/>
      <c r="C50" s="238"/>
      <c r="D50" s="238"/>
      <c r="E50" s="63"/>
    </row>
    <row r="51" spans="1:5" ht="15">
      <c r="A51" s="219"/>
      <c r="B51" s="219"/>
      <c r="C51" s="219"/>
      <c r="D51" s="220"/>
      <c r="E51" s="70"/>
    </row>
    <row r="52" spans="1:5" ht="12.75">
      <c r="A52" s="50"/>
      <c r="B52" s="50"/>
      <c r="C52" s="50"/>
      <c r="D52" s="6"/>
      <c r="E52" s="74"/>
    </row>
    <row r="53" spans="1:5" ht="15">
      <c r="A53" s="219"/>
      <c r="B53" s="219"/>
      <c r="C53" s="219"/>
      <c r="D53" s="221"/>
      <c r="E53" s="70"/>
    </row>
    <row r="54" spans="1:5" ht="12.75">
      <c r="A54" s="50"/>
      <c r="B54" s="50"/>
      <c r="C54" s="50"/>
      <c r="D54" s="222"/>
      <c r="E54" s="74"/>
    </row>
    <row r="55" spans="1:5" ht="15">
      <c r="A55" s="219"/>
      <c r="B55" s="219"/>
      <c r="C55" s="219"/>
      <c r="D55" s="220"/>
      <c r="E55" s="70"/>
    </row>
    <row r="56" spans="1:5" ht="42" customHeight="1">
      <c r="A56" s="219"/>
      <c r="B56" s="50"/>
      <c r="C56" s="50"/>
      <c r="D56" s="223"/>
      <c r="E56" s="74"/>
    </row>
    <row r="57" spans="1:5" ht="12.75">
      <c r="A57" s="50"/>
      <c r="B57" s="224"/>
      <c r="C57" s="50"/>
      <c r="D57" s="223"/>
      <c r="E57" s="74"/>
    </row>
    <row r="58" spans="1:5" ht="12.75">
      <c r="A58" s="50"/>
      <c r="B58" s="50"/>
      <c r="C58" s="50"/>
      <c r="D58" s="6"/>
      <c r="E58" s="74"/>
    </row>
    <row r="59" spans="1:5" ht="12.75">
      <c r="A59" s="50"/>
      <c r="B59" s="50"/>
      <c r="C59" s="50"/>
      <c r="D59" s="6"/>
      <c r="E59" s="74"/>
    </row>
    <row r="60" spans="1:5" ht="12.75">
      <c r="A60" s="50"/>
      <c r="B60" s="50"/>
      <c r="C60" s="50"/>
      <c r="D60" s="5"/>
      <c r="E60" s="74"/>
    </row>
    <row r="61" spans="1:5" ht="15">
      <c r="A61" s="219"/>
      <c r="B61" s="219"/>
      <c r="C61" s="219"/>
      <c r="D61" s="220"/>
      <c r="E61" s="70"/>
    </row>
    <row r="62" spans="1:5" ht="12.75">
      <c r="A62" s="50"/>
      <c r="B62" s="50"/>
      <c r="C62" s="50"/>
      <c r="D62" s="6"/>
      <c r="E62" s="74"/>
    </row>
    <row r="63" spans="1:5" ht="12.75">
      <c r="A63" s="149"/>
      <c r="B63" s="149"/>
      <c r="C63" s="100"/>
      <c r="D63" s="150"/>
      <c r="E63" s="124"/>
    </row>
    <row r="64" spans="1:5" ht="12.75">
      <c r="A64" s="149"/>
      <c r="B64" s="149"/>
      <c r="C64" s="100"/>
      <c r="D64" s="150"/>
      <c r="E64" s="124"/>
    </row>
    <row r="65" spans="1:5" ht="12.75">
      <c r="A65" s="149"/>
      <c r="B65" s="149"/>
      <c r="C65" s="100"/>
      <c r="D65" s="150"/>
      <c r="E65" s="124"/>
    </row>
    <row r="66" spans="1:5" ht="12.75">
      <c r="A66" s="149"/>
      <c r="B66" s="149"/>
      <c r="C66" s="100"/>
      <c r="D66" s="150"/>
      <c r="E66" s="124"/>
    </row>
    <row r="67" spans="1:5" ht="45.75" customHeight="1">
      <c r="A67" s="229"/>
      <c r="B67" s="230"/>
      <c r="C67" s="230"/>
      <c r="D67" s="230"/>
      <c r="E67" s="230"/>
    </row>
    <row r="68" spans="1:5" ht="12.75">
      <c r="A68" s="51"/>
      <c r="B68" s="51"/>
      <c r="C68" s="51"/>
      <c r="D68" s="49"/>
      <c r="E68" s="64"/>
    </row>
    <row r="69" spans="1:5" ht="12.75">
      <c r="A69" s="51"/>
      <c r="B69" s="51"/>
      <c r="C69" s="51"/>
      <c r="D69" s="51"/>
      <c r="E69" s="64"/>
    </row>
    <row r="70" spans="1:5" ht="12.75">
      <c r="A70" s="216"/>
      <c r="B70" s="216"/>
      <c r="C70" s="216"/>
      <c r="D70" s="216"/>
      <c r="E70" s="56"/>
    </row>
    <row r="71" spans="1:5" ht="12.75">
      <c r="A71" s="216"/>
      <c r="B71" s="216"/>
      <c r="C71" s="216"/>
      <c r="D71" s="217"/>
      <c r="E71" s="218"/>
    </row>
    <row r="72" spans="1:5" ht="50.25" customHeight="1">
      <c r="A72" s="216"/>
      <c r="B72" s="231"/>
      <c r="C72" s="231"/>
      <c r="D72" s="231"/>
      <c r="E72" s="225"/>
    </row>
    <row r="73" spans="1:5" ht="15">
      <c r="A73" s="219"/>
      <c r="B73" s="219"/>
      <c r="C73" s="219"/>
      <c r="D73" s="220"/>
      <c r="E73" s="70"/>
    </row>
    <row r="74" spans="1:5" ht="12.75">
      <c r="A74" s="1"/>
      <c r="B74" s="5"/>
      <c r="C74" s="2"/>
      <c r="D74" s="5"/>
      <c r="E74" s="226"/>
    </row>
    <row r="75" spans="1:5" ht="15">
      <c r="A75" s="219"/>
      <c r="B75" s="219"/>
      <c r="C75" s="219"/>
      <c r="D75" s="220"/>
      <c r="E75" s="70"/>
    </row>
    <row r="76" spans="1:5" ht="12.75">
      <c r="A76" s="216"/>
      <c r="B76" s="227"/>
      <c r="C76" s="227"/>
      <c r="D76" s="1"/>
      <c r="E76" s="228"/>
    </row>
    <row r="77" spans="1:5" ht="12.75">
      <c r="A77" s="1"/>
      <c r="B77" s="1"/>
      <c r="C77" s="2"/>
      <c r="D77" s="1"/>
      <c r="E77" s="4"/>
    </row>
  </sheetData>
  <mergeCells count="7">
    <mergeCell ref="A67:E67"/>
    <mergeCell ref="B72:D72"/>
    <mergeCell ref="B10:D10"/>
    <mergeCell ref="B26:F26"/>
    <mergeCell ref="A27:E27"/>
    <mergeCell ref="B50:D50"/>
    <mergeCell ref="B32:D32"/>
  </mergeCells>
  <printOptions/>
  <pageMargins left="0.75" right="0.75" top="1" bottom="1" header="0.5" footer="0.5"/>
  <pageSetup horizontalDpi="300" verticalDpi="300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showGridLines="0" zoomScale="75" zoomScaleNormal="75" workbookViewId="0" topLeftCell="A1">
      <selection activeCell="A2" sqref="A2"/>
    </sheetView>
  </sheetViews>
  <sheetFormatPr defaultColWidth="9.00390625" defaultRowHeight="12.75"/>
  <cols>
    <col min="1" max="1" width="5.75390625" style="103" customWidth="1"/>
    <col min="2" max="2" width="8.75390625" style="103" customWidth="1"/>
    <col min="3" max="3" width="6.25390625" style="104" hidden="1" customWidth="1"/>
    <col min="4" max="4" width="49.125" style="105" customWidth="1"/>
    <col min="5" max="5" width="20.00390625" style="102" customWidth="1"/>
    <col min="6" max="6" width="12.125" style="103" customWidth="1"/>
    <col min="7" max="7" width="10.75390625" style="103" customWidth="1"/>
    <col min="8" max="8" width="6.25390625" style="104" customWidth="1"/>
    <col min="9" max="9" width="50.125" style="105" customWidth="1"/>
    <col min="10" max="10" width="11.375" style="102" customWidth="1"/>
    <col min="11" max="16384" width="9.125" style="103" customWidth="1"/>
  </cols>
  <sheetData>
    <row r="1" ht="12.75">
      <c r="E1" s="102" t="s">
        <v>125</v>
      </c>
    </row>
    <row r="4" ht="15">
      <c r="A4" s="48" t="s">
        <v>113</v>
      </c>
    </row>
    <row r="5" ht="15">
      <c r="A5" s="48" t="s">
        <v>133</v>
      </c>
    </row>
    <row r="6" ht="15">
      <c r="A6" s="48" t="s">
        <v>132</v>
      </c>
    </row>
    <row r="8" ht="13.5" thickBot="1"/>
    <row r="9" spans="1:5" ht="12.75">
      <c r="A9" s="53" t="s">
        <v>67</v>
      </c>
      <c r="B9" s="54" t="s">
        <v>68</v>
      </c>
      <c r="C9" s="54"/>
      <c r="D9" s="53" t="s">
        <v>69</v>
      </c>
      <c r="E9" s="55" t="s">
        <v>1</v>
      </c>
    </row>
    <row r="10" spans="1:5" ht="13.5" thickBot="1">
      <c r="A10" s="57"/>
      <c r="B10" s="93"/>
      <c r="C10" s="93"/>
      <c r="D10" s="60"/>
      <c r="E10" s="157">
        <v>2003</v>
      </c>
    </row>
    <row r="11" spans="1:5" ht="45.75" customHeight="1" thickBot="1">
      <c r="A11" s="53"/>
      <c r="B11" s="239" t="s">
        <v>124</v>
      </c>
      <c r="C11" s="240"/>
      <c r="D11" s="241"/>
      <c r="E11" s="94">
        <f>SUM(E12,E14)</f>
        <v>30795</v>
      </c>
    </row>
    <row r="12" spans="1:5" ht="15.75" thickBot="1">
      <c r="A12" s="79">
        <v>750</v>
      </c>
      <c r="B12" s="86"/>
      <c r="C12" s="86"/>
      <c r="D12" s="37" t="s">
        <v>70</v>
      </c>
      <c r="E12" s="69">
        <f>SUM(E13)</f>
        <v>30720</v>
      </c>
    </row>
    <row r="13" spans="1:5" ht="13.5" thickBot="1">
      <c r="A13" s="96"/>
      <c r="B13" s="58">
        <v>75011</v>
      </c>
      <c r="C13" s="97"/>
      <c r="D13" s="27" t="s">
        <v>114</v>
      </c>
      <c r="E13" s="98">
        <v>30720</v>
      </c>
    </row>
    <row r="14" spans="1:5" ht="13.5" thickBot="1">
      <c r="A14" s="88">
        <v>853</v>
      </c>
      <c r="B14" s="195"/>
      <c r="C14" s="117"/>
      <c r="D14" s="144" t="s">
        <v>115</v>
      </c>
      <c r="E14" s="89">
        <f>SUM(E15)</f>
        <v>75</v>
      </c>
    </row>
    <row r="15" spans="1:5" ht="26.25" thickBot="1">
      <c r="A15" s="195"/>
      <c r="B15" s="79">
        <v>85328</v>
      </c>
      <c r="C15" s="117"/>
      <c r="D15" s="145" t="s">
        <v>79</v>
      </c>
      <c r="E15" s="89">
        <v>75</v>
      </c>
    </row>
  </sheetData>
  <mergeCells count="1">
    <mergeCell ref="B11:D1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SDO</cp:lastModifiedBy>
  <cp:lastPrinted>2003-06-10T07:43:11Z</cp:lastPrinted>
  <dcterms:created xsi:type="dcterms:W3CDTF">2003-01-22T07:24:27Z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