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DOCHODY I KW. 2005" sheetId="1" r:id="rId1"/>
    <sheet name="WYDATKI I KW. 2005" sheetId="2" r:id="rId2"/>
    <sheet name="ZLECONE I KW. 2005" sheetId="3" r:id="rId3"/>
    <sheet name="POWIERZONE I KW. 2005" sheetId="4" r:id="rId4"/>
  </sheets>
  <definedNames/>
  <calcPr fullCalcOnLoad="1"/>
</workbook>
</file>

<file path=xl/sharedStrings.xml><?xml version="1.0" encoding="utf-8"?>
<sst xmlns="http://schemas.openxmlformats.org/spreadsheetml/2006/main" count="180" uniqueCount="129">
  <si>
    <t>ZAŁĄCZNIK NR 1</t>
  </si>
  <si>
    <t>HARMONOGRAM DOCHDOÓW WŁASNYCH BUDŻETU MIASTA CZELADŹ</t>
  </si>
  <si>
    <t>HARMONOGRAM</t>
  </si>
  <si>
    <t>DZIAŁ</t>
  </si>
  <si>
    <t>Rozdział</t>
  </si>
  <si>
    <t>§</t>
  </si>
  <si>
    <t>W Y S Z C Z E G Ó L N I E N I E</t>
  </si>
  <si>
    <t>3</t>
  </si>
  <si>
    <t>4</t>
  </si>
  <si>
    <t>RAZEM  DOCHODY</t>
  </si>
  <si>
    <t>GOSPODARKA MIESZKANIOWA</t>
  </si>
  <si>
    <t>DZIAŁALNOŚĆ USŁUGOWA</t>
  </si>
  <si>
    <t>ADMINISTRACJA PUBLICZNA</t>
  </si>
  <si>
    <t>BEZPIECZEŃSTWO PUBLICZNE I OCHRONA P/POŻ</t>
  </si>
  <si>
    <t>DOCHODY OD OSÓB PRAWNYCH , OD OSÓB FIZYCZNYCH I OD INNYCH JEDNOSTEK NIE POSIADAJĄCYCH OSOBOWOŚCI PRAWNEJ ORAZ WYDATKI ZWIĄZANE Z ICH POBOREM</t>
  </si>
  <si>
    <t>RÓŻNE ROZLICZENIA</t>
  </si>
  <si>
    <t>OŚWIATA I WYCHOWANIE</t>
  </si>
  <si>
    <t>POMOC SPOŁECZNA</t>
  </si>
  <si>
    <t>Usługi opiekuńcze i specjalistyczne usługi opiekuńcze</t>
  </si>
  <si>
    <t>EDUKACYJNA OPIEKA WYCHOWAWCZA</t>
  </si>
  <si>
    <t>KULTURA FIZYCZNA I SPORT</t>
  </si>
  <si>
    <t>ZAŁĄCZNIK NR 2</t>
  </si>
  <si>
    <t xml:space="preserve">DZIAŁ </t>
  </si>
  <si>
    <t>ROZDZIAŁ</t>
  </si>
  <si>
    <t>WYDATKI WŁASNE BUDŻETU MIASTA</t>
  </si>
  <si>
    <t>010</t>
  </si>
  <si>
    <t>ROLNICTWO I ŁOWIECTWO</t>
  </si>
  <si>
    <t>01030</t>
  </si>
  <si>
    <t xml:space="preserve">IZBY ROLNICZE </t>
  </si>
  <si>
    <t>01095</t>
  </si>
  <si>
    <t>POZOSTAŁA DZIAŁALNOŚĆ</t>
  </si>
  <si>
    <t>TRANSPORT I ŁĄCZNOŚĆ</t>
  </si>
  <si>
    <t>LOKALNY TRANSPORT ZBIOROWY</t>
  </si>
  <si>
    <t>DROGI POWIATOWE</t>
  </si>
  <si>
    <t>DROGI PUBLICZNE GMINNE</t>
  </si>
  <si>
    <t xml:space="preserve">GOSPODARKA MIESZKANIOWA  </t>
  </si>
  <si>
    <t>ZAKŁADY GOSPODARKI MIESZKANIOWEJ  ZBK</t>
  </si>
  <si>
    <t>GOSPODARKA GRUNTAMI I NIERUCHOMOŚCIAMI</t>
  </si>
  <si>
    <t xml:space="preserve">DZIAŁALNOŚĆ USŁUGOWA </t>
  </si>
  <si>
    <t>PLANY ZAGOSPODAROWANIA PRZESTRZENNEGO</t>
  </si>
  <si>
    <t>PRACE GEODEZYJNE I KARTOGRAFICZNE /NIEINWESTYCYJNE/</t>
  </si>
  <si>
    <t>CMENTARZE</t>
  </si>
  <si>
    <t xml:space="preserve">RADY GMIN  /MIAST I MIAST NA PRAWACH POWIATU/ </t>
  </si>
  <si>
    <t xml:space="preserve">URZĘDY GMIN/MIAST I MIAST NA PRAWACH POWIATU </t>
  </si>
  <si>
    <t>POZOSTAŁA  DZIAŁALNOŚĆ</t>
  </si>
  <si>
    <t>OCHOTNICZE STRAŻE POŻARNE</t>
  </si>
  <si>
    <t>OBRONA CYWILNA</t>
  </si>
  <si>
    <t xml:space="preserve">STRAŻ MIEJSKA </t>
  </si>
  <si>
    <t>DOCHODY OD OSÓB PRAWNYCH, OD OSÓB FIZYCZNYCH I OD INNYCH JEDNOSTEK NIEPOSIADAJĄCYCH OSOBOWOŚCI PRAWNEJ ORAZ WYDATKI ZWIĄZANE Z ICH POBOREM</t>
  </si>
  <si>
    <t>POBÓR PODATKÓW, OPŁAT I NIEPODDTKOWYCH NALEŻNOŚCI BUDŻETOWYCH</t>
  </si>
  <si>
    <t>OBSŁUGA DŁUGU PUBLICZNEGO</t>
  </si>
  <si>
    <t>OBSŁUGA PAPIERÓW WARTOŚCIOWYCH, POŻYCZEK</t>
  </si>
  <si>
    <t>ROZLICZENIA Z TYTUŁU PORĘCZEŃ</t>
  </si>
  <si>
    <t xml:space="preserve">RÓŻNE ROZLICZENIA </t>
  </si>
  <si>
    <t>REZERWY OGÓLNE I CELOWE</t>
  </si>
  <si>
    <t>SZKOŁY PODSTAWOWE</t>
  </si>
  <si>
    <t xml:space="preserve">PRZEDSZKOLA </t>
  </si>
  <si>
    <t>GIMNAZJA</t>
  </si>
  <si>
    <t>KOMISJE EGZAMINACYJNE</t>
  </si>
  <si>
    <t>DOKSZTAŁCANIE I DOSKONALENIE NAUCZYCIELI</t>
  </si>
  <si>
    <t>OCHRONA ZDROWIA</t>
  </si>
  <si>
    <t>PRZECIWDZIAŁANIE  ALKOHOLIZMOWI</t>
  </si>
  <si>
    <t>IZBY  WYTRZEŹWIEŃ</t>
  </si>
  <si>
    <t xml:space="preserve">POMOC SPOŁECZNA </t>
  </si>
  <si>
    <t>PLACÓWKI OPIEKUŃCZO WYCHOWAWCZE</t>
  </si>
  <si>
    <t>OŚRODKI WSPARCIA</t>
  </si>
  <si>
    <t>DODATKI  MIESZKANIOWE</t>
  </si>
  <si>
    <t>OŚRODKI POMOCY SPOŁECZNEJ</t>
  </si>
  <si>
    <t xml:space="preserve">POZOSTAŁE ZADANIA W ZAKRESIE POLITYKI SPOŁECZNEJ </t>
  </si>
  <si>
    <t>ŻŁOBKI</t>
  </si>
  <si>
    <t>ŚWIETLICE  SZKOLNE</t>
  </si>
  <si>
    <t>GOSPODARKA KOMUNALNA I OCHRONA ŚRODOWISKA</t>
  </si>
  <si>
    <t>OCZYSZCZANIE MIAST I WSI</t>
  </si>
  <si>
    <t>UTRZYMANIE ZIELENI W MIASTACH I GMINACH</t>
  </si>
  <si>
    <t>OŚWIETLENIE ULIC  PLACÓW  I DRÓG</t>
  </si>
  <si>
    <t>ZAKŁADY GOSPODARKI KOMUNALNEJ</t>
  </si>
  <si>
    <t>POZOSTAŁA DZIAŁALNOŚĆ WYDZIAŁ ROZWOJU</t>
  </si>
  <si>
    <t>KULTURA I OCHRONA DZIEDZICTWA NARODOWEGO</t>
  </si>
  <si>
    <t>POZOSTAŁE  ZADANIA  W  ZAKRESIE  KULTURY</t>
  </si>
  <si>
    <t>BIBLIOTEKI</t>
  </si>
  <si>
    <t>Załącznik nr 3</t>
  </si>
  <si>
    <t>DOCHODY</t>
  </si>
  <si>
    <t>DOTACJE CELOWE OTRZYMANE Z BUDŻETU PAŃSTWA NA REALIZACJĘ ZADAŃ BIEŻĄCYCH Z ZAKRESU ADMINISTRACJI RZĄDOWEJ ORAZ INNYCH ZADAŃ ZLECONYCH GMINIE                             / ZWIĄZKOM GMIN/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</si>
  <si>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</si>
  <si>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</si>
  <si>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</si>
  <si>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</si>
  <si>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Składki na ubezpieczenia zdrowotne opłacane za osoby pobierające niektóre świadczenia z pomocy społecznej</t>
  </si>
  <si>
    <t xml:space="preserve">Zasiłki i pomoc w naturze oraz składki na ubezpieczenie społeczne </t>
  </si>
  <si>
    <t>WYDATKI</t>
  </si>
  <si>
    <t>Załącznik nr 4</t>
  </si>
  <si>
    <t>HARMONOGRAM DOCHODÓW I WYDATKÓW ZWIĄZANYCH Z REALIZACJĄ PRZEZ GMINĘ ZADAŃ NA PODSTAWIE POROZUMIEŃ MIĘDZY JEDNOSTKAMI SAMORZĄDU TERYTORIALNEGO NA  I KWARTAŁ 2004 ROK</t>
  </si>
  <si>
    <t xml:space="preserve">                   W Y S Z C Z E G Ó L N I E N I E</t>
  </si>
  <si>
    <t xml:space="preserve">DOTACJE CELOWE OTRZYMANE NA ZADANIA BIEŻĄCE REALIZOWANE NA PODSTAWIE POROZUMIEŃ MIĘDZY JEDNOSTAMI SAMORZĄDU TERYTORIALNEGO </t>
  </si>
  <si>
    <t>Drogi publiczne powiatowe</t>
  </si>
  <si>
    <t>BEZPIECZEŃSTWO PUBLICZNE I OCHRONA PRZECIWPOŻAROWA</t>
  </si>
  <si>
    <t>Obrona cywilna</t>
  </si>
  <si>
    <t xml:space="preserve">ROZDZIAŁ </t>
  </si>
  <si>
    <t>WYDATKI OGÓŁEM</t>
  </si>
  <si>
    <t>Drogi publiczne  powiatowe</t>
  </si>
  <si>
    <t>ZA I KWARTAŁ 2005 R.</t>
  </si>
  <si>
    <t>HARMONOGRAM WYDATKÓW WŁASNYCH BUDŻETU MIASTA NA I KWARTAŁ 2005 ROKU</t>
  </si>
  <si>
    <t>HARMONOGRAM DOCHODÓW I WYDATKÓW ZWIĄZANYCH Z REALIZACJĄ ZADAŃ  ZLECONYCH Z ZAKRESU ADMINISTRACJI RZĄDOWEJ   NA I kwartał 2005 ROK</t>
  </si>
  <si>
    <t>I KW. 2005</t>
  </si>
  <si>
    <t>I KWARTAŁ 2005</t>
  </si>
  <si>
    <t>Świadczenia rodzinne oraz składki na ubezpieczenia emerytalne i rentowe z ubezpieczenia społecznego</t>
  </si>
  <si>
    <t>Pomoc społeczna</t>
  </si>
  <si>
    <t>GOSPODARKA GUNTAMI I NIERUCHOMOŚCIAMI</t>
  </si>
  <si>
    <t>URZĘDY GMIN /MIAST, MIAST NA PRAWACH POWIATU/</t>
  </si>
  <si>
    <t>STRAŻ MIEJSKA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</si>
  <si>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</si>
  <si>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</si>
  <si>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LOKLANYCH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</si>
  <si>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</si>
  <si>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</si>
  <si>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</si>
  <si>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REKOMPENSUJĄCA SUBWENCJI OGÓLNEJ DLA GMIN</t>
  </si>
  <si>
    <t>RÓŻNE ROZLICZENIA FINANSOWE</t>
  </si>
  <si>
    <t>PRZEDSZKOLA</t>
  </si>
  <si>
    <t>ZASIŁKI I POMOC W NATURZE ORAZ SKŁADKI NA UBEZPIECZENIA SPOŁECZNE</t>
  </si>
  <si>
    <t>USŁUGI OPIEKUŃCZE I SPECJALISTYCZNE USŁUGI OPIEKUŃCZE</t>
  </si>
  <si>
    <t>ŚWIETLICE SZKOLNE</t>
  </si>
  <si>
    <t>KOLONIE I OBOZY ORAZ INNE FORMY WYPOCZYNKU DZIECI I MŁODZIEŻY SZKOLNEJ, A TAKŻE SZKOLENIA MŁODZIEŻY</t>
  </si>
  <si>
    <t>WPŁYWY I WYDATKI ZWIĄZANE Z GROMADZENIEM ŚRODKÓW Z OPŁAT PRODUKTOWYCH</t>
  </si>
  <si>
    <t>INSTYTUCJE KULTURY FIZYCZNEJ</t>
  </si>
  <si>
    <t>OCHRONA I KONSERWACJA ZABYTKÓW</t>
  </si>
  <si>
    <t xml:space="preserve"> INSTYTUCJE KULTURY FIZYCZNEJ  </t>
  </si>
  <si>
    <t>I kwartał</t>
  </si>
  <si>
    <t xml:space="preserve"> I kwartał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</si>
</sst>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9" fontId="1" fillId="0" borderId="2" xfId="0" applyNumberFormat="1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9" fontId="1" fillId="0" borderId="4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 wrapText="1"/>
    </xf>
    <xf numFmtId="49" fontId="0" fillId="2" borderId="11" xfId="0" applyNumberFormat="1" applyFill="1" applyBorder="1" applyAlignment="1">
      <alignment vertical="top" wrapText="1"/>
    </xf>
    <xf numFmtId="3" fontId="0" fillId="2" borderId="5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vertical="top" wrapText="1"/>
    </xf>
    <xf numFmtId="3" fontId="0" fillId="0" borderId="1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vertical="top" wrapText="1"/>
    </xf>
    <xf numFmtId="3" fontId="0" fillId="0" borderId="5" xfId="0" applyNumberForma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3" fontId="4" fillId="0" borderId="8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9" xfId="0" applyNumberFormat="1" applyFont="1" applyFill="1" applyBorder="1" applyAlignment="1">
      <alignment vertical="top" wrapText="1"/>
    </xf>
    <xf numFmtId="1" fontId="0" fillId="0" borderId="5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vertical="top" wrapText="1"/>
    </xf>
    <xf numFmtId="3" fontId="0" fillId="0" borderId="5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0" fillId="0" borderId="7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3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6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9" fillId="0" borderId="1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0" fillId="0" borderId="6" xfId="0" applyNumberFormat="1" applyFill="1" applyBorder="1" applyAlignment="1">
      <alignment/>
    </xf>
    <xf numFmtId="49" fontId="0" fillId="0" borderId="13" xfId="0" applyNumberForma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49" fontId="0" fillId="0" borderId="8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49" fontId="4" fillId="0" borderId="5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7.00390625" style="0" customWidth="1"/>
    <col min="5" max="5" width="17.25390625" style="0" customWidth="1"/>
    <col min="6" max="16" width="11.375" style="0" customWidth="1"/>
    <col min="17" max="17" width="10.125" style="0" customWidth="1"/>
  </cols>
  <sheetData>
    <row r="1" spans="1:5" ht="15" customHeight="1">
      <c r="A1" s="1"/>
      <c r="B1" s="1"/>
      <c r="C1" s="2"/>
      <c r="D1" s="3"/>
      <c r="E1" s="292" t="s">
        <v>0</v>
      </c>
    </row>
    <row r="2" spans="1:5" ht="15" customHeight="1">
      <c r="A2" s="1"/>
      <c r="B2" s="1"/>
      <c r="C2" s="2"/>
      <c r="D2" s="3"/>
      <c r="E2" s="4"/>
    </row>
    <row r="3" spans="1:5" ht="15" customHeight="1">
      <c r="A3" s="1"/>
      <c r="C3" s="5" t="s">
        <v>1</v>
      </c>
      <c r="D3" s="2"/>
      <c r="E3" s="6"/>
    </row>
    <row r="4" spans="1:5" ht="15" customHeight="1">
      <c r="A4" s="1"/>
      <c r="B4" s="1"/>
      <c r="C4" s="2"/>
      <c r="D4" s="7" t="s">
        <v>100</v>
      </c>
      <c r="E4" s="8"/>
    </row>
    <row r="5" spans="1:5" ht="15" customHeight="1" thickBot="1">
      <c r="A5" s="1"/>
      <c r="B5" s="1"/>
      <c r="C5" s="2"/>
      <c r="D5" s="3"/>
      <c r="E5" s="9"/>
    </row>
    <row r="6" spans="1:5" ht="15" customHeight="1">
      <c r="A6" s="10"/>
      <c r="B6" s="11"/>
      <c r="C6" s="12"/>
      <c r="D6" s="13"/>
      <c r="E6" s="14" t="s">
        <v>2</v>
      </c>
    </row>
    <row r="7" spans="1:5" ht="15" customHeight="1">
      <c r="A7" s="15" t="s">
        <v>3</v>
      </c>
      <c r="B7" s="16" t="s">
        <v>4</v>
      </c>
      <c r="C7" s="17" t="s">
        <v>5</v>
      </c>
      <c r="D7" s="18" t="s">
        <v>6</v>
      </c>
      <c r="E7" s="18" t="s">
        <v>104</v>
      </c>
    </row>
    <row r="8" spans="1:5" ht="15" customHeight="1" thickBot="1">
      <c r="A8" s="19"/>
      <c r="B8" s="20"/>
      <c r="C8" s="21"/>
      <c r="D8" s="22"/>
      <c r="E8" s="23"/>
    </row>
    <row r="9" spans="1:5" ht="15" customHeight="1" thickBot="1">
      <c r="A9" s="24">
        <v>1</v>
      </c>
      <c r="B9" s="25">
        <v>2</v>
      </c>
      <c r="C9" s="26" t="s">
        <v>7</v>
      </c>
      <c r="D9" s="27" t="s">
        <v>8</v>
      </c>
      <c r="E9" s="28">
        <v>6</v>
      </c>
    </row>
    <row r="10" spans="1:5" ht="15" customHeight="1">
      <c r="A10" s="29"/>
      <c r="B10" s="30"/>
      <c r="C10" s="31"/>
      <c r="D10" s="32"/>
      <c r="E10" s="33"/>
    </row>
    <row r="11" spans="1:5" ht="15" customHeight="1">
      <c r="A11" s="34"/>
      <c r="B11" s="35"/>
      <c r="C11" s="36"/>
      <c r="D11" s="36" t="s">
        <v>9</v>
      </c>
      <c r="E11" s="37">
        <f>SUM(E13,E16,E19,E22,E26,E29,E36,E41,E45,E52,E56,E60)</f>
        <v>11414574</v>
      </c>
    </row>
    <row r="12" spans="1:5" ht="15" customHeight="1" thickBot="1">
      <c r="A12" s="38"/>
      <c r="B12" s="39"/>
      <c r="C12" s="40"/>
      <c r="D12" s="41"/>
      <c r="E12" s="42"/>
    </row>
    <row r="13" spans="1:5" ht="15" customHeight="1" thickBot="1">
      <c r="A13" s="56">
        <v>600</v>
      </c>
      <c r="B13" s="266"/>
      <c r="C13" s="58"/>
      <c r="D13" s="268" t="s">
        <v>31</v>
      </c>
      <c r="E13" s="267">
        <f>SUM(E14)</f>
        <v>7500</v>
      </c>
    </row>
    <row r="14" spans="1:5" ht="15" customHeight="1" thickBot="1">
      <c r="A14" s="264"/>
      <c r="B14" s="56">
        <v>60016</v>
      </c>
      <c r="C14" s="58"/>
      <c r="D14" s="269" t="s">
        <v>34</v>
      </c>
      <c r="E14" s="265">
        <v>7500</v>
      </c>
    </row>
    <row r="15" spans="1:5" ht="15" customHeight="1">
      <c r="A15" s="43"/>
      <c r="B15" s="44"/>
      <c r="C15" s="45"/>
      <c r="D15" s="270"/>
      <c r="E15" s="47"/>
    </row>
    <row r="16" spans="1:5" ht="15" customHeight="1">
      <c r="A16" s="15">
        <v>700</v>
      </c>
      <c r="B16" s="48"/>
      <c r="C16" s="7"/>
      <c r="D16" s="271" t="s">
        <v>10</v>
      </c>
      <c r="E16" s="50">
        <f>SUM(E18)</f>
        <v>274611</v>
      </c>
    </row>
    <row r="17" spans="1:5" ht="15" customHeight="1" thickBot="1">
      <c r="A17" s="51"/>
      <c r="B17" s="52"/>
      <c r="C17" s="53"/>
      <c r="D17" s="272"/>
      <c r="E17" s="55"/>
    </row>
    <row r="18" spans="1:5" ht="15" customHeight="1" thickBot="1">
      <c r="A18" s="56"/>
      <c r="B18" s="57">
        <v>70005</v>
      </c>
      <c r="C18" s="58"/>
      <c r="D18" s="273" t="s">
        <v>107</v>
      </c>
      <c r="E18" s="62">
        <v>274611</v>
      </c>
    </row>
    <row r="19" spans="1:5" ht="15" customHeight="1" thickBot="1">
      <c r="A19" s="59">
        <v>710</v>
      </c>
      <c r="B19" s="60"/>
      <c r="C19" s="61"/>
      <c r="D19" s="274" t="s">
        <v>11</v>
      </c>
      <c r="E19" s="62">
        <f>(E20)</f>
        <v>15000</v>
      </c>
    </row>
    <row r="20" spans="1:5" ht="15" customHeight="1" thickBot="1">
      <c r="A20" s="15"/>
      <c r="B20" s="56">
        <v>71035</v>
      </c>
      <c r="C20" s="7"/>
      <c r="D20" s="283" t="s">
        <v>41</v>
      </c>
      <c r="E20" s="62">
        <v>15000</v>
      </c>
    </row>
    <row r="21" spans="1:5" ht="15" customHeight="1">
      <c r="A21" s="43"/>
      <c r="B21" s="44"/>
      <c r="C21" s="45"/>
      <c r="D21" s="270"/>
      <c r="E21" s="47"/>
    </row>
    <row r="22" spans="1:5" ht="15" customHeight="1">
      <c r="A22" s="15">
        <v>750</v>
      </c>
      <c r="B22" s="48"/>
      <c r="C22" s="7"/>
      <c r="D22" s="271" t="s">
        <v>12</v>
      </c>
      <c r="E22" s="50">
        <f>SUM(E24)</f>
        <v>13750</v>
      </c>
    </row>
    <row r="23" spans="1:5" ht="15" customHeight="1" thickBot="1">
      <c r="A23" s="63"/>
      <c r="B23" s="64"/>
      <c r="C23" s="53"/>
      <c r="D23" s="272"/>
      <c r="E23" s="55"/>
    </row>
    <row r="24" spans="1:5" ht="15" customHeight="1" thickBot="1">
      <c r="A24" s="65"/>
      <c r="B24" s="83">
        <v>75023</v>
      </c>
      <c r="C24" s="66"/>
      <c r="D24" s="273" t="s">
        <v>108</v>
      </c>
      <c r="E24" s="62">
        <v>13750</v>
      </c>
    </row>
    <row r="25" spans="1:5" ht="15" customHeight="1">
      <c r="A25" s="65"/>
      <c r="B25" s="67"/>
      <c r="C25" s="45"/>
      <c r="D25" s="270"/>
      <c r="E25" s="47"/>
    </row>
    <row r="26" spans="1:5" ht="15" customHeight="1">
      <c r="A26" s="15">
        <v>754</v>
      </c>
      <c r="B26" s="48"/>
      <c r="C26" s="7"/>
      <c r="D26" s="271" t="s">
        <v>13</v>
      </c>
      <c r="E26" s="50">
        <f>(E28)</f>
        <v>153750</v>
      </c>
    </row>
    <row r="27" spans="1:5" ht="15" customHeight="1" thickBot="1">
      <c r="A27" s="51"/>
      <c r="B27" s="52"/>
      <c r="C27" s="53"/>
      <c r="D27" s="272"/>
      <c r="E27" s="55"/>
    </row>
    <row r="28" spans="1:5" ht="18" customHeight="1" thickBot="1">
      <c r="A28" s="15"/>
      <c r="B28" s="57">
        <v>75416</v>
      </c>
      <c r="C28" s="66"/>
      <c r="D28" s="273" t="s">
        <v>109</v>
      </c>
      <c r="E28" s="62">
        <v>153750</v>
      </c>
    </row>
    <row r="29" spans="1:5" ht="57.75" customHeight="1" thickBot="1">
      <c r="A29" s="68">
        <v>756</v>
      </c>
      <c r="B29" s="59"/>
      <c r="C29" s="58"/>
      <c r="D29" s="275" t="s">
        <v>14</v>
      </c>
      <c r="E29" s="62">
        <f>SUM(E30,E31,E32,E33,E34)</f>
        <v>7508783</v>
      </c>
    </row>
    <row r="30" spans="1:5" ht="41.25" customHeight="1" thickBot="1">
      <c r="A30" s="70"/>
      <c r="B30" s="57">
        <v>75601</v>
      </c>
      <c r="C30" s="58"/>
      <c r="D30" s="283" t="s">
        <v>110</v>
      </c>
      <c r="E30" s="62">
        <v>30000</v>
      </c>
    </row>
    <row r="31" spans="1:5" ht="41.25" customHeight="1" thickBot="1">
      <c r="A31" s="71"/>
      <c r="B31" s="56">
        <v>75615</v>
      </c>
      <c r="C31" s="258"/>
      <c r="D31" s="283" t="s">
        <v>111</v>
      </c>
      <c r="E31" s="62">
        <v>2238438</v>
      </c>
    </row>
    <row r="32" spans="1:5" ht="41.25" customHeight="1" thickBot="1">
      <c r="A32" s="71"/>
      <c r="B32" s="16">
        <v>75616</v>
      </c>
      <c r="C32" s="7"/>
      <c r="D32" s="283" t="s">
        <v>112</v>
      </c>
      <c r="E32" s="50">
        <v>980029</v>
      </c>
    </row>
    <row r="33" spans="1:5" ht="33" customHeight="1" thickBot="1">
      <c r="A33" s="18"/>
      <c r="B33" s="14">
        <v>75618</v>
      </c>
      <c r="C33" s="73"/>
      <c r="D33" s="283" t="s">
        <v>113</v>
      </c>
      <c r="E33" s="72">
        <v>225833</v>
      </c>
    </row>
    <row r="34" spans="1:5" ht="32.25" customHeight="1" thickBot="1">
      <c r="A34" s="18"/>
      <c r="B34" s="77">
        <v>75621</v>
      </c>
      <c r="C34" s="66"/>
      <c r="D34" s="273" t="s">
        <v>114</v>
      </c>
      <c r="E34" s="62">
        <v>4034483</v>
      </c>
    </row>
    <row r="35" spans="1:5" ht="15" customHeight="1">
      <c r="A35" s="10"/>
      <c r="B35" s="78"/>
      <c r="C35" s="45"/>
      <c r="D35" s="276"/>
      <c r="E35" s="47"/>
    </row>
    <row r="36" spans="1:5" ht="12" customHeight="1">
      <c r="A36" s="18">
        <v>758</v>
      </c>
      <c r="B36" s="79"/>
      <c r="C36" s="7"/>
      <c r="D36" s="277" t="s">
        <v>15</v>
      </c>
      <c r="E36" s="50">
        <f>SUM(E38,E39,E40)</f>
        <v>2670184</v>
      </c>
    </row>
    <row r="37" spans="1:5" ht="10.5" customHeight="1" thickBot="1">
      <c r="A37" s="74"/>
      <c r="B37" s="80"/>
      <c r="C37" s="54"/>
      <c r="D37" s="278"/>
      <c r="E37" s="55"/>
    </row>
    <row r="38" spans="1:5" ht="27.75" customHeight="1" thickBot="1">
      <c r="A38" s="14"/>
      <c r="B38" s="77">
        <v>75801</v>
      </c>
      <c r="C38" s="75"/>
      <c r="D38" s="284" t="s">
        <v>115</v>
      </c>
      <c r="E38" s="76">
        <v>2615842</v>
      </c>
    </row>
    <row r="39" spans="1:5" ht="27.75" customHeight="1" thickBot="1">
      <c r="A39" s="18"/>
      <c r="B39" s="77">
        <v>75805</v>
      </c>
      <c r="C39" s="75"/>
      <c r="D39" s="285" t="s">
        <v>116</v>
      </c>
      <c r="E39" s="76">
        <v>39342</v>
      </c>
    </row>
    <row r="40" spans="1:5" ht="19.5" customHeight="1" thickBot="1">
      <c r="A40" s="18"/>
      <c r="B40" s="77">
        <v>75814</v>
      </c>
      <c r="C40" s="81"/>
      <c r="D40" s="284" t="s">
        <v>117</v>
      </c>
      <c r="E40" s="62">
        <v>15000</v>
      </c>
    </row>
    <row r="41" spans="1:5" ht="15.75" customHeight="1" thickBot="1">
      <c r="A41" s="82">
        <v>801</v>
      </c>
      <c r="B41" s="83"/>
      <c r="C41" s="58"/>
      <c r="D41" s="291" t="s">
        <v>16</v>
      </c>
      <c r="E41" s="62">
        <f>SUM(E42:E43)</f>
        <v>210900</v>
      </c>
    </row>
    <row r="42" spans="1:5" ht="16.5" customHeight="1" thickBot="1">
      <c r="A42" s="84"/>
      <c r="B42" s="82">
        <v>80104</v>
      </c>
      <c r="C42" s="85"/>
      <c r="D42" s="286" t="s">
        <v>118</v>
      </c>
      <c r="E42" s="72">
        <v>209400</v>
      </c>
    </row>
    <row r="43" spans="1:5" ht="18.75" customHeight="1" thickBot="1">
      <c r="A43" s="86"/>
      <c r="B43" s="82">
        <v>80110</v>
      </c>
      <c r="C43" s="85"/>
      <c r="D43" s="286" t="s">
        <v>57</v>
      </c>
      <c r="E43" s="62">
        <v>1500</v>
      </c>
    </row>
    <row r="44" spans="1:5" ht="12" customHeight="1">
      <c r="A44" s="14"/>
      <c r="B44" s="78"/>
      <c r="C44" s="46"/>
      <c r="D44" s="279"/>
      <c r="E44" s="47"/>
    </row>
    <row r="45" spans="1:5" ht="12" customHeight="1">
      <c r="A45" s="18">
        <v>852</v>
      </c>
      <c r="B45" s="79"/>
      <c r="C45" s="7"/>
      <c r="D45" s="280" t="s">
        <v>17</v>
      </c>
      <c r="E45" s="50">
        <f>SUM(E47:E50)</f>
        <v>266247</v>
      </c>
    </row>
    <row r="46" spans="1:5" ht="11.25" customHeight="1" thickBot="1">
      <c r="A46" s="18"/>
      <c r="B46" s="80"/>
      <c r="C46" s="53"/>
      <c r="D46" s="281"/>
      <c r="E46" s="55"/>
    </row>
    <row r="47" spans="1:5" ht="12.75" customHeight="1" thickBot="1">
      <c r="A47" s="14"/>
      <c r="B47" s="77">
        <v>85203</v>
      </c>
      <c r="C47" s="61"/>
      <c r="D47" s="283" t="s">
        <v>65</v>
      </c>
      <c r="E47" s="62">
        <v>156000</v>
      </c>
    </row>
    <row r="48" spans="1:5" ht="12.75" customHeight="1" thickBot="1">
      <c r="A48" s="18"/>
      <c r="B48" s="77">
        <v>85214</v>
      </c>
      <c r="C48" s="61"/>
      <c r="D48" s="283" t="s">
        <v>119</v>
      </c>
      <c r="E48" s="62">
        <v>13648</v>
      </c>
    </row>
    <row r="49" spans="1:5" ht="12.75" customHeight="1" thickBot="1">
      <c r="A49" s="18"/>
      <c r="B49" s="77">
        <v>85219</v>
      </c>
      <c r="C49" s="61"/>
      <c r="D49" s="283" t="s">
        <v>67</v>
      </c>
      <c r="E49" s="62">
        <v>87599</v>
      </c>
    </row>
    <row r="50" spans="1:5" ht="13.5" thickBot="1">
      <c r="A50" s="18"/>
      <c r="B50" s="77">
        <v>85228</v>
      </c>
      <c r="C50" s="61"/>
      <c r="D50" s="283" t="s">
        <v>120</v>
      </c>
      <c r="E50" s="62">
        <v>9000</v>
      </c>
    </row>
    <row r="51" spans="1:5" ht="12" customHeight="1">
      <c r="A51" s="14"/>
      <c r="B51" s="78"/>
      <c r="C51" s="45"/>
      <c r="D51" s="282"/>
      <c r="E51" s="47"/>
    </row>
    <row r="52" spans="1:5" ht="12" customHeight="1">
      <c r="A52" s="18">
        <v>854</v>
      </c>
      <c r="B52" s="79"/>
      <c r="C52" s="7"/>
      <c r="D52" s="280" t="s">
        <v>19</v>
      </c>
      <c r="E52" s="50">
        <f>SUM(E54,E55)</f>
        <v>126849</v>
      </c>
    </row>
    <row r="53" spans="1:5" ht="12" customHeight="1" thickBot="1">
      <c r="A53" s="74"/>
      <c r="B53" s="80"/>
      <c r="C53" s="53"/>
      <c r="D53" s="281"/>
      <c r="E53" s="55"/>
    </row>
    <row r="54" spans="1:5" ht="19.5" customHeight="1" thickBot="1">
      <c r="A54" s="14"/>
      <c r="B54" s="77">
        <v>85401</v>
      </c>
      <c r="C54" s="53"/>
      <c r="D54" s="287" t="s">
        <v>121</v>
      </c>
      <c r="E54" s="62">
        <v>126849</v>
      </c>
    </row>
    <row r="55" spans="1:5" ht="28.5" customHeight="1" thickBot="1">
      <c r="A55" s="18"/>
      <c r="B55" s="77">
        <v>85412</v>
      </c>
      <c r="C55" s="87"/>
      <c r="D55" s="288" t="s">
        <v>122</v>
      </c>
      <c r="E55" s="62">
        <v>0</v>
      </c>
    </row>
    <row r="56" spans="1:5" ht="28.5" customHeight="1" thickBot="1">
      <c r="A56" s="82">
        <v>900</v>
      </c>
      <c r="B56" s="78"/>
      <c r="C56" s="46"/>
      <c r="D56" s="290" t="s">
        <v>71</v>
      </c>
      <c r="E56" s="72">
        <f>SUM(E57:E58)</f>
        <v>142000</v>
      </c>
    </row>
    <row r="57" spans="1:5" ht="28.5" customHeight="1" thickBot="1">
      <c r="A57" s="18"/>
      <c r="B57" s="78">
        <v>90020</v>
      </c>
      <c r="C57" s="69"/>
      <c r="D57" s="289" t="s">
        <v>123</v>
      </c>
      <c r="E57" s="72">
        <v>2000</v>
      </c>
    </row>
    <row r="58" spans="1:5" ht="28.5" customHeight="1" thickBot="1">
      <c r="A58" s="18"/>
      <c r="B58" s="78">
        <v>90095</v>
      </c>
      <c r="C58" s="69"/>
      <c r="D58" s="289" t="s">
        <v>30</v>
      </c>
      <c r="E58" s="72">
        <v>140000</v>
      </c>
    </row>
    <row r="59" spans="1:5" ht="12" customHeight="1">
      <c r="A59" s="14"/>
      <c r="B59" s="78"/>
      <c r="C59" s="45"/>
      <c r="D59" s="282"/>
      <c r="E59" s="47"/>
    </row>
    <row r="60" spans="1:5" ht="12" customHeight="1">
      <c r="A60" s="18">
        <v>926</v>
      </c>
      <c r="B60" s="79"/>
      <c r="C60" s="7"/>
      <c r="D60" s="280" t="s">
        <v>20</v>
      </c>
      <c r="E60" s="50">
        <f>(E62)</f>
        <v>25000</v>
      </c>
    </row>
    <row r="61" spans="1:5" ht="11.25" customHeight="1" thickBot="1">
      <c r="A61" s="18"/>
      <c r="B61" s="80"/>
      <c r="C61" s="53"/>
      <c r="D61" s="281"/>
      <c r="E61" s="55"/>
    </row>
    <row r="62" spans="1:5" ht="20.25" customHeight="1" thickBot="1">
      <c r="A62" s="74"/>
      <c r="B62" s="77">
        <v>92604</v>
      </c>
      <c r="C62" s="58"/>
      <c r="D62" s="283" t="s">
        <v>124</v>
      </c>
      <c r="E62" s="62">
        <v>25000</v>
      </c>
    </row>
    <row r="63" spans="1:5" ht="12" customHeight="1">
      <c r="A63" s="79"/>
      <c r="B63" s="79"/>
      <c r="C63" s="7"/>
      <c r="D63" s="49"/>
      <c r="E63" s="88"/>
    </row>
    <row r="64" spans="1:5" ht="12" customHeight="1">
      <c r="A64" s="79"/>
      <c r="B64" s="79"/>
      <c r="C64" s="7"/>
      <c r="D64" s="49"/>
      <c r="E64" s="88"/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89" customWidth="1"/>
    <col min="2" max="2" width="7.25390625" style="90" customWidth="1"/>
    <col min="3" max="3" width="43.125" style="89" customWidth="1"/>
    <col min="4" max="4" width="16.625" style="91" customWidth="1"/>
    <col min="5" max="5" width="12.625" style="89" customWidth="1"/>
    <col min="6" max="6" width="12.375" style="89" customWidth="1"/>
    <col min="7" max="7" width="14.625" style="89" customWidth="1"/>
    <col min="8" max="8" width="10.75390625" style="89" customWidth="1"/>
    <col min="9" max="11" width="9.625" style="89" customWidth="1"/>
    <col min="12" max="12" width="11.125" style="89" customWidth="1"/>
    <col min="13" max="13" width="9.125" style="89" customWidth="1"/>
    <col min="14" max="16384" width="9.125" style="91" customWidth="1"/>
  </cols>
  <sheetData>
    <row r="1" ht="12.75">
      <c r="D1" s="293" t="s">
        <v>21</v>
      </c>
    </row>
    <row r="2" spans="1:13" ht="26.25" thickBot="1">
      <c r="A2" s="92"/>
      <c r="B2" s="93"/>
      <c r="C2" s="94" t="s">
        <v>101</v>
      </c>
      <c r="D2" s="95"/>
      <c r="M2" s="91"/>
    </row>
    <row r="3" spans="1:4" ht="12.75" customHeight="1">
      <c r="A3" s="96" t="s">
        <v>22</v>
      </c>
      <c r="B3" s="97" t="s">
        <v>23</v>
      </c>
      <c r="C3" s="98" t="s">
        <v>6</v>
      </c>
      <c r="D3" s="99" t="s">
        <v>2</v>
      </c>
    </row>
    <row r="4" spans="1:4" ht="13.5" thickBot="1">
      <c r="A4" s="100"/>
      <c r="B4" s="101"/>
      <c r="C4" s="102"/>
      <c r="D4" s="103" t="s">
        <v>103</v>
      </c>
    </row>
    <row r="5" spans="1:4" ht="13.5" thickBot="1">
      <c r="A5" s="104"/>
      <c r="B5" s="105"/>
      <c r="C5" s="106" t="s">
        <v>24</v>
      </c>
      <c r="D5" s="107">
        <f>SUM(D6,D9,D13,D16,D20,D24,D28,D30,D33,D35,D42,D46,D54,D56,D59,D65,D69)</f>
        <v>11977210</v>
      </c>
    </row>
    <row r="6" spans="1:4" ht="13.5" thickBot="1">
      <c r="A6" s="108" t="s">
        <v>25</v>
      </c>
      <c r="B6" s="109"/>
      <c r="C6" s="110" t="s">
        <v>26</v>
      </c>
      <c r="D6" s="111">
        <f>SUM(D7:D8)</f>
        <v>610</v>
      </c>
    </row>
    <row r="7" spans="1:4" ht="12.75">
      <c r="A7" s="112"/>
      <c r="B7" s="113" t="s">
        <v>27</v>
      </c>
      <c r="C7" s="114" t="s">
        <v>28</v>
      </c>
      <c r="D7" s="115">
        <v>610</v>
      </c>
    </row>
    <row r="8" spans="1:4" ht="13.5" thickBot="1">
      <c r="A8" s="116"/>
      <c r="B8" s="117" t="s">
        <v>29</v>
      </c>
      <c r="C8" s="118" t="s">
        <v>30</v>
      </c>
      <c r="D8" s="119">
        <v>0</v>
      </c>
    </row>
    <row r="9" spans="1:4" ht="13.5" thickBot="1">
      <c r="A9" s="120">
        <v>600</v>
      </c>
      <c r="B9" s="93"/>
      <c r="C9" s="94" t="s">
        <v>31</v>
      </c>
      <c r="D9" s="121">
        <f>SUM(D10:D12)</f>
        <v>648960</v>
      </c>
    </row>
    <row r="10" spans="1:4" ht="12.75">
      <c r="A10" s="122"/>
      <c r="B10" s="123">
        <v>60004</v>
      </c>
      <c r="C10" s="114" t="s">
        <v>32</v>
      </c>
      <c r="D10" s="115">
        <v>533460</v>
      </c>
    </row>
    <row r="11" spans="1:4" ht="12.75">
      <c r="A11" s="116"/>
      <c r="B11" s="124">
        <v>60014</v>
      </c>
      <c r="C11" s="125" t="s">
        <v>33</v>
      </c>
      <c r="D11" s="126">
        <v>25500</v>
      </c>
    </row>
    <row r="12" spans="1:4" ht="13.5" thickBot="1">
      <c r="A12" s="116"/>
      <c r="B12" s="117">
        <v>60016</v>
      </c>
      <c r="C12" s="118" t="s">
        <v>34</v>
      </c>
      <c r="D12" s="119">
        <v>90000</v>
      </c>
    </row>
    <row r="13" spans="1:4" ht="13.5" thickBot="1">
      <c r="A13" s="120">
        <v>700</v>
      </c>
      <c r="B13" s="127"/>
      <c r="C13" s="94" t="s">
        <v>35</v>
      </c>
      <c r="D13" s="121">
        <f>SUM(D14:D15)</f>
        <v>230000</v>
      </c>
    </row>
    <row r="14" spans="1:4" ht="12.75">
      <c r="A14" s="122"/>
      <c r="B14" s="123">
        <v>70001</v>
      </c>
      <c r="C14" s="114" t="s">
        <v>36</v>
      </c>
      <c r="D14" s="115">
        <v>0</v>
      </c>
    </row>
    <row r="15" spans="1:4" ht="13.5" thickBot="1">
      <c r="A15" s="116"/>
      <c r="B15" s="117">
        <v>70005</v>
      </c>
      <c r="C15" s="118" t="s">
        <v>37</v>
      </c>
      <c r="D15" s="119">
        <v>230000</v>
      </c>
    </row>
    <row r="16" spans="1:4" ht="13.5" thickBot="1">
      <c r="A16" s="128">
        <v>710</v>
      </c>
      <c r="B16" s="127"/>
      <c r="C16" s="94" t="s">
        <v>38</v>
      </c>
      <c r="D16" s="121">
        <f>SUM(D17,D18,D19)</f>
        <v>20250</v>
      </c>
    </row>
    <row r="17" spans="1:4" ht="12.75">
      <c r="A17" s="116"/>
      <c r="B17" s="123">
        <v>71004</v>
      </c>
      <c r="C17" s="114" t="s">
        <v>39</v>
      </c>
      <c r="D17" s="115">
        <v>4000</v>
      </c>
    </row>
    <row r="18" spans="1:4" ht="22.5">
      <c r="A18" s="116"/>
      <c r="B18" s="124">
        <v>71013</v>
      </c>
      <c r="C18" s="125" t="s">
        <v>40</v>
      </c>
      <c r="D18" s="126">
        <v>2600</v>
      </c>
    </row>
    <row r="19" spans="1:4" ht="13.5" thickBot="1">
      <c r="A19" s="116"/>
      <c r="B19" s="117">
        <v>71035</v>
      </c>
      <c r="C19" s="118" t="s">
        <v>41</v>
      </c>
      <c r="D19" s="119">
        <v>13650</v>
      </c>
    </row>
    <row r="20" spans="1:4" ht="13.5" thickBot="1">
      <c r="A20" s="120">
        <v>750</v>
      </c>
      <c r="B20" s="127"/>
      <c r="C20" s="94" t="s">
        <v>12</v>
      </c>
      <c r="D20" s="121">
        <f>SUM(D21:D23)</f>
        <v>2133234</v>
      </c>
    </row>
    <row r="21" spans="1:4" ht="12.75">
      <c r="A21" s="122"/>
      <c r="B21" s="123">
        <v>75022</v>
      </c>
      <c r="C21" s="114" t="s">
        <v>42</v>
      </c>
      <c r="D21" s="115">
        <v>92000</v>
      </c>
    </row>
    <row r="22" spans="1:4" ht="12.75">
      <c r="A22" s="116"/>
      <c r="B22" s="124">
        <v>75023</v>
      </c>
      <c r="C22" s="125" t="s">
        <v>43</v>
      </c>
      <c r="D22" s="126">
        <v>1978034</v>
      </c>
    </row>
    <row r="23" spans="1:4" ht="13.5" thickBot="1">
      <c r="A23" s="116"/>
      <c r="B23" s="117">
        <v>75095</v>
      </c>
      <c r="C23" s="118" t="s">
        <v>44</v>
      </c>
      <c r="D23" s="119">
        <v>63200</v>
      </c>
    </row>
    <row r="24" spans="1:4" ht="13.5" thickBot="1">
      <c r="A24" s="128">
        <v>754</v>
      </c>
      <c r="B24" s="127"/>
      <c r="C24" s="129" t="s">
        <v>13</v>
      </c>
      <c r="D24" s="121">
        <f>SUM(D25:D27)</f>
        <v>384540</v>
      </c>
    </row>
    <row r="25" spans="1:4" ht="12.75">
      <c r="A25" s="116"/>
      <c r="B25" s="123">
        <v>75412</v>
      </c>
      <c r="C25" s="114" t="s">
        <v>45</v>
      </c>
      <c r="D25" s="115">
        <v>10000</v>
      </c>
    </row>
    <row r="26" spans="1:4" ht="12.75">
      <c r="A26" s="116"/>
      <c r="B26" s="124">
        <v>75414</v>
      </c>
      <c r="C26" s="125" t="s">
        <v>46</v>
      </c>
      <c r="D26" s="126">
        <v>1814</v>
      </c>
    </row>
    <row r="27" spans="1:4" ht="13.5" thickBot="1">
      <c r="A27" s="116"/>
      <c r="B27" s="117">
        <v>75416</v>
      </c>
      <c r="C27" s="118" t="s">
        <v>47</v>
      </c>
      <c r="D27" s="119">
        <v>372726</v>
      </c>
    </row>
    <row r="28" spans="1:4" ht="64.5" thickBot="1">
      <c r="A28" s="128">
        <v>756</v>
      </c>
      <c r="B28" s="130"/>
      <c r="C28" s="131" t="s">
        <v>48</v>
      </c>
      <c r="D28" s="132">
        <f>SUM(D29)</f>
        <v>6750</v>
      </c>
    </row>
    <row r="29" spans="1:4" ht="23.25" thickBot="1">
      <c r="A29" s="116"/>
      <c r="B29" s="133">
        <v>75647</v>
      </c>
      <c r="C29" s="118" t="s">
        <v>49</v>
      </c>
      <c r="D29" s="119">
        <v>6750</v>
      </c>
    </row>
    <row r="30" spans="1:4" ht="13.5" thickBot="1">
      <c r="A30" s="128">
        <v>757</v>
      </c>
      <c r="B30" s="109"/>
      <c r="C30" s="110" t="s">
        <v>50</v>
      </c>
      <c r="D30" s="111">
        <f>SUM(D31,D32)</f>
        <v>88800</v>
      </c>
    </row>
    <row r="31" spans="1:4" ht="12.75">
      <c r="A31" s="116"/>
      <c r="B31" s="123">
        <v>75702</v>
      </c>
      <c r="C31" s="114" t="s">
        <v>51</v>
      </c>
      <c r="D31" s="115">
        <v>88800</v>
      </c>
    </row>
    <row r="32" spans="1:4" ht="13.5" thickBot="1">
      <c r="A32" s="116"/>
      <c r="B32" s="117">
        <v>75704</v>
      </c>
      <c r="C32" s="118" t="s">
        <v>52</v>
      </c>
      <c r="D32" s="119">
        <v>0</v>
      </c>
    </row>
    <row r="33" spans="1:4" ht="13.5" thickBot="1">
      <c r="A33" s="128">
        <v>758</v>
      </c>
      <c r="B33" s="130"/>
      <c r="C33" s="131" t="s">
        <v>53</v>
      </c>
      <c r="D33" s="132">
        <f>SUM(D34)</f>
        <v>0</v>
      </c>
    </row>
    <row r="34" spans="1:4" ht="13.5" thickBot="1">
      <c r="A34" s="116"/>
      <c r="B34" s="134">
        <v>75818</v>
      </c>
      <c r="C34" s="118" t="s">
        <v>54</v>
      </c>
      <c r="D34" s="119">
        <v>0</v>
      </c>
    </row>
    <row r="35" spans="1:4" ht="13.5" thickBot="1">
      <c r="A35" s="120">
        <v>801</v>
      </c>
      <c r="B35" s="109"/>
      <c r="C35" s="110" t="s">
        <v>16</v>
      </c>
      <c r="D35" s="111">
        <f>SUM(D36:D41)</f>
        <v>3121870</v>
      </c>
    </row>
    <row r="36" spans="1:4" ht="12.75">
      <c r="A36" s="122"/>
      <c r="B36" s="123">
        <v>80101</v>
      </c>
      <c r="C36" s="114" t="s">
        <v>55</v>
      </c>
      <c r="D36" s="115">
        <v>961464</v>
      </c>
    </row>
    <row r="37" spans="1:4" ht="12.75">
      <c r="A37" s="116"/>
      <c r="B37" s="124">
        <v>80104</v>
      </c>
      <c r="C37" s="125" t="s">
        <v>56</v>
      </c>
      <c r="D37" s="126">
        <v>856866</v>
      </c>
    </row>
    <row r="38" spans="1:4" ht="12.75">
      <c r="A38" s="116"/>
      <c r="B38" s="124">
        <v>80110</v>
      </c>
      <c r="C38" s="125" t="s">
        <v>57</v>
      </c>
      <c r="D38" s="126">
        <v>1303540</v>
      </c>
    </row>
    <row r="39" spans="1:4" ht="12.75">
      <c r="A39" s="116"/>
      <c r="B39" s="124">
        <v>80145</v>
      </c>
      <c r="C39" s="125" t="s">
        <v>58</v>
      </c>
      <c r="D39" s="126">
        <v>0</v>
      </c>
    </row>
    <row r="40" spans="1:4" ht="12.75">
      <c r="A40" s="116"/>
      <c r="B40" s="124">
        <v>80146</v>
      </c>
      <c r="C40" s="125" t="s">
        <v>59</v>
      </c>
      <c r="D40" s="126">
        <v>0</v>
      </c>
    </row>
    <row r="41" spans="1:4" ht="13.5" thickBot="1">
      <c r="A41" s="116"/>
      <c r="B41" s="117">
        <v>80195</v>
      </c>
      <c r="C41" s="118" t="s">
        <v>44</v>
      </c>
      <c r="D41" s="119">
        <v>0</v>
      </c>
    </row>
    <row r="42" spans="1:4" ht="13.5" thickBot="1">
      <c r="A42" s="128">
        <v>851</v>
      </c>
      <c r="B42" s="127"/>
      <c r="C42" s="94" t="s">
        <v>60</v>
      </c>
      <c r="D42" s="121">
        <f>SUM(D43:D45)</f>
        <v>166000</v>
      </c>
    </row>
    <row r="43" spans="1:4" ht="12.75">
      <c r="A43" s="116"/>
      <c r="B43" s="123">
        <v>85154</v>
      </c>
      <c r="C43" s="114" t="s">
        <v>61</v>
      </c>
      <c r="D43" s="115">
        <v>152000</v>
      </c>
    </row>
    <row r="44" spans="1:4" ht="12.75">
      <c r="A44" s="116"/>
      <c r="B44" s="124">
        <v>85158</v>
      </c>
      <c r="C44" s="125" t="s">
        <v>62</v>
      </c>
      <c r="D44" s="126">
        <v>4000</v>
      </c>
    </row>
    <row r="45" spans="1:4" ht="13.5" thickBot="1">
      <c r="A45" s="116"/>
      <c r="B45" s="117">
        <v>85195</v>
      </c>
      <c r="C45" s="118" t="s">
        <v>44</v>
      </c>
      <c r="D45" s="119">
        <v>10000</v>
      </c>
    </row>
    <row r="46" spans="1:4" ht="13.5" thickBot="1">
      <c r="A46" s="120">
        <v>852</v>
      </c>
      <c r="B46" s="127"/>
      <c r="C46" s="94" t="s">
        <v>63</v>
      </c>
      <c r="D46" s="121">
        <f>SUM(D47:D53)</f>
        <v>2168575</v>
      </c>
    </row>
    <row r="47" spans="1:4" ht="12.75">
      <c r="A47" s="120"/>
      <c r="B47" s="123">
        <v>85201</v>
      </c>
      <c r="C47" s="114" t="s">
        <v>64</v>
      </c>
      <c r="D47" s="115">
        <v>44000</v>
      </c>
    </row>
    <row r="48" spans="1:4" ht="13.5" thickBot="1">
      <c r="A48" s="135"/>
      <c r="B48" s="117">
        <v>85203</v>
      </c>
      <c r="C48" s="118" t="s">
        <v>65</v>
      </c>
      <c r="D48" s="119">
        <v>252575</v>
      </c>
    </row>
    <row r="49" spans="1:4" ht="22.5">
      <c r="A49" s="122"/>
      <c r="B49" s="123">
        <v>85214</v>
      </c>
      <c r="C49" s="114" t="s">
        <v>119</v>
      </c>
      <c r="D49" s="115">
        <v>372000</v>
      </c>
    </row>
    <row r="50" spans="1:4" ht="12.75">
      <c r="A50" s="116"/>
      <c r="B50" s="124">
        <v>85215</v>
      </c>
      <c r="C50" s="125" t="s">
        <v>66</v>
      </c>
      <c r="D50" s="126">
        <v>800000</v>
      </c>
    </row>
    <row r="51" spans="1:4" ht="12.75">
      <c r="A51" s="116"/>
      <c r="B51" s="124">
        <v>85219</v>
      </c>
      <c r="C51" s="125" t="s">
        <v>67</v>
      </c>
      <c r="D51" s="126">
        <v>588000</v>
      </c>
    </row>
    <row r="52" spans="1:4" ht="22.5">
      <c r="A52" s="116"/>
      <c r="B52" s="124">
        <v>85228</v>
      </c>
      <c r="C52" s="125" t="s">
        <v>120</v>
      </c>
      <c r="D52" s="126">
        <v>67000</v>
      </c>
    </row>
    <row r="53" spans="1:4" ht="13.5" thickBot="1">
      <c r="A53" s="116"/>
      <c r="B53" s="117">
        <v>85295</v>
      </c>
      <c r="C53" s="118" t="s">
        <v>30</v>
      </c>
      <c r="D53" s="119">
        <v>45000</v>
      </c>
    </row>
    <row r="54" spans="1:4" ht="26.25" thickBot="1">
      <c r="A54" s="128">
        <v>853</v>
      </c>
      <c r="B54" s="130"/>
      <c r="C54" s="131" t="s">
        <v>68</v>
      </c>
      <c r="D54" s="132">
        <f>SUM(D55)</f>
        <v>41700</v>
      </c>
    </row>
    <row r="55" spans="1:4" ht="13.5" thickBot="1">
      <c r="A55" s="116"/>
      <c r="B55" s="133">
        <v>85305</v>
      </c>
      <c r="C55" s="118" t="s">
        <v>69</v>
      </c>
      <c r="D55" s="126">
        <v>41700</v>
      </c>
    </row>
    <row r="56" spans="1:4" ht="13.5" thickBot="1">
      <c r="A56" s="128">
        <v>854</v>
      </c>
      <c r="B56" s="109"/>
      <c r="C56" s="110" t="s">
        <v>19</v>
      </c>
      <c r="D56" s="111">
        <f>SUM(D57:D58)</f>
        <v>436384</v>
      </c>
    </row>
    <row r="57" spans="1:4" ht="12.75">
      <c r="A57" s="116"/>
      <c r="B57" s="123">
        <v>85401</v>
      </c>
      <c r="C57" s="136" t="s">
        <v>70</v>
      </c>
      <c r="D57" s="115">
        <v>436384</v>
      </c>
    </row>
    <row r="58" spans="1:4" ht="34.5" thickBot="1">
      <c r="A58" s="135"/>
      <c r="B58" s="117">
        <v>85412</v>
      </c>
      <c r="C58" s="137" t="s">
        <v>122</v>
      </c>
      <c r="D58" s="119">
        <v>0</v>
      </c>
    </row>
    <row r="59" spans="1:4" ht="24.75" thickBot="1">
      <c r="A59" s="128">
        <v>900</v>
      </c>
      <c r="B59" s="127"/>
      <c r="C59" s="138" t="s">
        <v>71</v>
      </c>
      <c r="D59" s="121">
        <f>SUM(D60:D64)</f>
        <v>1920537</v>
      </c>
    </row>
    <row r="60" spans="1:4" ht="12.75">
      <c r="A60" s="116"/>
      <c r="B60" s="123">
        <v>90003</v>
      </c>
      <c r="C60" s="136" t="s">
        <v>72</v>
      </c>
      <c r="D60" s="115">
        <v>220000</v>
      </c>
    </row>
    <row r="61" spans="1:4" ht="12.75">
      <c r="A61" s="116"/>
      <c r="B61" s="124">
        <v>90004</v>
      </c>
      <c r="C61" s="139" t="s">
        <v>73</v>
      </c>
      <c r="D61" s="126">
        <v>50000</v>
      </c>
    </row>
    <row r="62" spans="1:4" ht="12.75">
      <c r="A62" s="116"/>
      <c r="B62" s="124">
        <v>90015</v>
      </c>
      <c r="C62" s="139" t="s">
        <v>74</v>
      </c>
      <c r="D62" s="126">
        <v>260000</v>
      </c>
    </row>
    <row r="63" spans="1:4" ht="12.75">
      <c r="A63" s="116"/>
      <c r="B63" s="124">
        <v>90017</v>
      </c>
      <c r="C63" s="139" t="s">
        <v>75</v>
      </c>
      <c r="D63" s="126">
        <v>111000</v>
      </c>
    </row>
    <row r="64" spans="1:4" ht="13.5" thickBot="1">
      <c r="A64" s="116"/>
      <c r="B64" s="124">
        <v>90095</v>
      </c>
      <c r="C64" s="139" t="s">
        <v>76</v>
      </c>
      <c r="D64" s="126">
        <v>1279537</v>
      </c>
    </row>
    <row r="65" spans="1:4" ht="13.5" thickBot="1">
      <c r="A65" s="128">
        <v>921</v>
      </c>
      <c r="B65" s="105"/>
      <c r="C65" s="262" t="s">
        <v>77</v>
      </c>
      <c r="D65" s="107">
        <f>SUM(D66:D68)</f>
        <v>375000</v>
      </c>
    </row>
    <row r="66" spans="1:4" ht="12.75">
      <c r="A66" s="116"/>
      <c r="B66" s="123">
        <v>92105</v>
      </c>
      <c r="C66" s="114" t="s">
        <v>78</v>
      </c>
      <c r="D66" s="115">
        <v>60000</v>
      </c>
    </row>
    <row r="67" spans="1:4" ht="12.75">
      <c r="A67" s="116"/>
      <c r="B67" s="124">
        <v>92116</v>
      </c>
      <c r="C67" s="125" t="s">
        <v>79</v>
      </c>
      <c r="D67" s="126">
        <v>315000</v>
      </c>
    </row>
    <row r="68" spans="1:4" ht="13.5" thickBot="1">
      <c r="A68" s="116"/>
      <c r="B68" s="117">
        <v>92120</v>
      </c>
      <c r="C68" s="118" t="s">
        <v>125</v>
      </c>
      <c r="D68" s="119">
        <v>0</v>
      </c>
    </row>
    <row r="69" spans="1:4" ht="13.5" thickBot="1">
      <c r="A69" s="120">
        <v>926</v>
      </c>
      <c r="B69" s="127"/>
      <c r="C69" s="138" t="s">
        <v>20</v>
      </c>
      <c r="D69" s="140">
        <f>SUM(D70,D71)</f>
        <v>234000</v>
      </c>
    </row>
    <row r="70" spans="1:4" ht="12.75">
      <c r="A70" s="122"/>
      <c r="B70" s="123">
        <v>92604</v>
      </c>
      <c r="C70" s="114" t="s">
        <v>126</v>
      </c>
      <c r="D70" s="115">
        <v>234000</v>
      </c>
    </row>
    <row r="71" spans="1:4" ht="13.5" thickBot="1">
      <c r="A71" s="135"/>
      <c r="B71" s="117">
        <v>92695</v>
      </c>
      <c r="C71" s="118" t="s">
        <v>30</v>
      </c>
      <c r="D71" s="119">
        <v>0</v>
      </c>
    </row>
    <row r="72" spans="1:4" ht="12.75">
      <c r="A72" s="92"/>
      <c r="B72" s="93"/>
      <c r="C72" s="129"/>
      <c r="D72" s="141"/>
    </row>
    <row r="73" spans="1:4" ht="12.75">
      <c r="A73" s="92"/>
      <c r="B73" s="93"/>
      <c r="C73" s="129"/>
      <c r="D73" s="141"/>
    </row>
    <row r="74" spans="1:4" ht="12.75">
      <c r="A74" s="92"/>
      <c r="B74" s="93"/>
      <c r="C74" s="129"/>
      <c r="D74" s="141"/>
    </row>
    <row r="75" spans="1:4" ht="12.75">
      <c r="A75" s="92"/>
      <c r="B75" s="93"/>
      <c r="C75" s="129"/>
      <c r="D75" s="141"/>
    </row>
    <row r="76" spans="1:4" ht="12.75">
      <c r="A76" s="92"/>
      <c r="B76" s="93"/>
      <c r="C76" s="129"/>
      <c r="D76" s="141"/>
    </row>
    <row r="77" spans="1:4" ht="12.75">
      <c r="A77" s="92"/>
      <c r="B77" s="93"/>
      <c r="C77" s="129"/>
      <c r="D77" s="141"/>
    </row>
    <row r="78" spans="1:4" ht="12.75">
      <c r="A78" s="92"/>
      <c r="B78" s="93"/>
      <c r="C78" s="129"/>
      <c r="D78" s="141"/>
    </row>
    <row r="79" spans="1:4" ht="12.75">
      <c r="A79" s="92"/>
      <c r="B79" s="93"/>
      <c r="C79" s="129"/>
      <c r="D79" s="141"/>
    </row>
    <row r="80" spans="1:4" ht="12.75">
      <c r="A80" s="92"/>
      <c r="B80" s="93"/>
      <c r="C80" s="129"/>
      <c r="D80" s="141"/>
    </row>
    <row r="81" spans="1:4" ht="12.75">
      <c r="A81" s="92"/>
      <c r="B81" s="93"/>
      <c r="C81" s="129"/>
      <c r="D81" s="141"/>
    </row>
    <row r="82" spans="1:4" ht="12.75">
      <c r="A82" s="92"/>
      <c r="B82" s="93"/>
      <c r="C82" s="129"/>
      <c r="D82" s="141"/>
    </row>
    <row r="83" spans="1:4" ht="12.75">
      <c r="A83" s="92"/>
      <c r="B83" s="93"/>
      <c r="C83" s="129"/>
      <c r="D83" s="141"/>
    </row>
    <row r="84" spans="1:4" ht="12.75">
      <c r="A84" s="92"/>
      <c r="B84" s="93"/>
      <c r="C84" s="129"/>
      <c r="D84" s="141"/>
    </row>
    <row r="85" spans="1:4" ht="12.75">
      <c r="A85" s="92"/>
      <c r="B85" s="93"/>
      <c r="C85" s="129"/>
      <c r="D85" s="141"/>
    </row>
    <row r="86" spans="1:4" ht="12.75">
      <c r="A86" s="92"/>
      <c r="B86" s="93"/>
      <c r="C86" s="129"/>
      <c r="D86" s="141"/>
    </row>
    <row r="87" spans="1:4" ht="12.75">
      <c r="A87" s="92"/>
      <c r="B87" s="93"/>
      <c r="C87" s="129"/>
      <c r="D87" s="141"/>
    </row>
    <row r="88" spans="1:4" ht="12.75">
      <c r="A88" s="92"/>
      <c r="B88" s="93"/>
      <c r="C88" s="129"/>
      <c r="D88" s="141"/>
    </row>
    <row r="89" spans="1:4" ht="12.75">
      <c r="A89" s="92"/>
      <c r="B89" s="93"/>
      <c r="C89" s="129"/>
      <c r="D89" s="141"/>
    </row>
    <row r="90" spans="1:4" ht="12.75">
      <c r="A90" s="92"/>
      <c r="B90" s="93"/>
      <c r="C90" s="129"/>
      <c r="D90" s="141"/>
    </row>
    <row r="91" spans="1:4" ht="12.75">
      <c r="A91" s="92"/>
      <c r="B91" s="93"/>
      <c r="C91" s="129"/>
      <c r="D91" s="141"/>
    </row>
    <row r="92" spans="1:3" ht="12.75">
      <c r="A92" s="92"/>
      <c r="B92" s="93"/>
      <c r="C92" s="92"/>
    </row>
    <row r="93" spans="1:3" ht="12.75">
      <c r="A93" s="92"/>
      <c r="B93" s="93"/>
      <c r="C93" s="142"/>
    </row>
    <row r="94" spans="1:3" ht="12.75">
      <c r="A94" s="92"/>
      <c r="B94" s="93"/>
      <c r="C94" s="142"/>
    </row>
    <row r="95" spans="1:3" ht="12.75">
      <c r="A95" s="92"/>
      <c r="B95" s="93"/>
      <c r="C95" s="145"/>
    </row>
    <row r="96" spans="1:3" ht="15.75">
      <c r="A96" s="143"/>
      <c r="B96" s="127"/>
      <c r="C96" s="138"/>
    </row>
    <row r="97" spans="1:3" ht="15.75">
      <c r="A97" s="143"/>
      <c r="B97" s="127"/>
      <c r="C97" s="138"/>
    </row>
    <row r="98" spans="1:3" ht="15.75">
      <c r="A98" s="143"/>
      <c r="B98" s="127"/>
      <c r="C98" s="138"/>
    </row>
    <row r="99" spans="1:3" ht="15.75">
      <c r="A99" s="143"/>
      <c r="B99" s="127"/>
      <c r="C99" s="138"/>
    </row>
    <row r="100" spans="1:3" ht="15.75">
      <c r="A100" s="143"/>
      <c r="B100" s="127"/>
      <c r="C100" s="263"/>
    </row>
    <row r="101" spans="1:3" ht="15.75">
      <c r="A101" s="143"/>
      <c r="B101" s="127"/>
      <c r="C101" s="263"/>
    </row>
    <row r="102" spans="1:3" ht="15.75">
      <c r="A102" s="143"/>
      <c r="B102" s="127"/>
      <c r="C102" s="138"/>
    </row>
    <row r="103" spans="1:3" ht="15.75">
      <c r="A103" s="143"/>
      <c r="B103" s="127"/>
      <c r="C103" s="138"/>
    </row>
    <row r="104" spans="1:3" ht="15.75">
      <c r="A104" s="143"/>
      <c r="B104" s="127"/>
      <c r="C104" s="138"/>
    </row>
    <row r="105" spans="1:3" ht="15.75">
      <c r="A105" s="143"/>
      <c r="B105" s="127"/>
      <c r="C105" s="138"/>
    </row>
    <row r="106" spans="1:3" ht="15.75">
      <c r="A106" s="143"/>
      <c r="B106" s="127"/>
      <c r="C106" s="138"/>
    </row>
    <row r="107" spans="1:3" ht="15.75">
      <c r="A107" s="143"/>
      <c r="B107" s="127"/>
      <c r="C107" s="138"/>
    </row>
    <row r="108" spans="1:3" ht="15.75">
      <c r="A108" s="143"/>
      <c r="B108" s="127"/>
      <c r="C108" s="138"/>
    </row>
    <row r="109" spans="1:3" ht="15.75">
      <c r="A109" s="143"/>
      <c r="B109" s="127"/>
      <c r="C109" s="138"/>
    </row>
    <row r="110" spans="1:3" ht="15.75">
      <c r="A110" s="143"/>
      <c r="B110" s="127"/>
      <c r="C110" s="138"/>
    </row>
    <row r="111" spans="1:3" ht="15.75">
      <c r="A111" s="143"/>
      <c r="B111" s="127"/>
      <c r="C111" s="138"/>
    </row>
    <row r="112" spans="1:3" ht="12.75">
      <c r="A112" s="92"/>
      <c r="B112" s="93"/>
      <c r="C112" s="145"/>
    </row>
    <row r="113" spans="1:3" ht="12.75">
      <c r="A113" s="92"/>
      <c r="B113" s="93"/>
      <c r="C113" s="138"/>
    </row>
    <row r="114" spans="1:3" ht="12.75">
      <c r="A114" s="92"/>
      <c r="B114" s="93"/>
      <c r="C114" s="138"/>
    </row>
    <row r="115" spans="1:3" ht="12.75">
      <c r="A115" s="92"/>
      <c r="B115" s="93"/>
      <c r="C115" s="138"/>
    </row>
    <row r="116" spans="1:3" ht="12.75">
      <c r="A116" s="92"/>
      <c r="B116" s="93"/>
      <c r="C116" s="138"/>
    </row>
    <row r="117" spans="1:3" ht="12.75">
      <c r="A117" s="92"/>
      <c r="B117" s="93"/>
      <c r="C117" s="138"/>
    </row>
    <row r="118" spans="1:3" ht="12.75">
      <c r="A118" s="92"/>
      <c r="B118" s="93"/>
      <c r="C118" s="138"/>
    </row>
    <row r="119" spans="1:3" ht="12.75">
      <c r="A119" s="92"/>
      <c r="B119" s="93"/>
      <c r="C119" s="138"/>
    </row>
    <row r="120" spans="1:3" ht="12.75">
      <c r="A120" s="92"/>
      <c r="B120" s="93"/>
      <c r="C120" s="138"/>
    </row>
    <row r="121" spans="1:3" ht="12.75">
      <c r="A121" s="92"/>
      <c r="B121" s="93"/>
      <c r="C121" s="138"/>
    </row>
    <row r="122" spans="1:3" ht="12.75">
      <c r="A122" s="92"/>
      <c r="B122" s="93"/>
      <c r="C122" s="138"/>
    </row>
    <row r="123" spans="1:3" ht="12.75">
      <c r="A123" s="92"/>
      <c r="B123" s="93"/>
      <c r="C123" s="92"/>
    </row>
    <row r="124" spans="1:3" ht="12.75">
      <c r="A124" s="92"/>
      <c r="B124" s="93"/>
      <c r="C124" s="92"/>
    </row>
    <row r="125" spans="1:3" ht="12.75">
      <c r="A125" s="142"/>
      <c r="B125" s="127"/>
      <c r="C125" s="142"/>
    </row>
    <row r="126" spans="1:3" ht="12.75">
      <c r="A126" s="92"/>
      <c r="B126" s="93"/>
      <c r="C126" s="142"/>
    </row>
    <row r="127" spans="1:3" ht="15.75">
      <c r="A127" s="92"/>
      <c r="B127" s="93"/>
      <c r="C127" s="144"/>
    </row>
    <row r="128" spans="1:3" ht="12.75">
      <c r="A128" s="92"/>
      <c r="B128" s="93"/>
      <c r="C128" s="145"/>
    </row>
    <row r="129" spans="1:3" ht="12.75">
      <c r="A129" s="92"/>
      <c r="B129" s="93"/>
      <c r="C129" s="9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146" customWidth="1"/>
    <col min="2" max="2" width="9.00390625" style="146" customWidth="1"/>
    <col min="3" max="3" width="5.25390625" style="146" customWidth="1"/>
    <col min="4" max="4" width="53.375" style="146" customWidth="1"/>
    <col min="5" max="5" width="12.375" style="146" customWidth="1"/>
    <col min="6" max="15" width="11.375" style="146" customWidth="1"/>
    <col min="16" max="16384" width="9.125" style="146" customWidth="1"/>
  </cols>
  <sheetData>
    <row r="1" ht="12.75">
      <c r="E1" s="294" t="s">
        <v>80</v>
      </c>
    </row>
    <row r="2" ht="12.75">
      <c r="E2" s="147"/>
    </row>
    <row r="3" spans="3:4" ht="12.75">
      <c r="C3" s="295" t="s">
        <v>102</v>
      </c>
      <c r="D3" s="296"/>
    </row>
    <row r="4" spans="3:4" ht="12.75">
      <c r="C4" s="296"/>
      <c r="D4" s="296"/>
    </row>
    <row r="5" spans="3:4" ht="12.75">
      <c r="C5" s="296"/>
      <c r="D5" s="296"/>
    </row>
    <row r="6" spans="2:4" ht="12.75">
      <c r="B6" s="5" t="s">
        <v>81</v>
      </c>
      <c r="C6" s="148"/>
      <c r="D6" s="7"/>
    </row>
    <row r="7" spans="3:4" ht="13.5" thickBot="1">
      <c r="C7" s="148"/>
      <c r="D7" s="7"/>
    </row>
    <row r="8" spans="1:5" ht="11.25" customHeight="1">
      <c r="A8" s="149"/>
      <c r="B8" s="150"/>
      <c r="C8" s="151"/>
      <c r="D8" s="152"/>
      <c r="E8" s="153"/>
    </row>
    <row r="9" spans="1:5" ht="12" customHeight="1">
      <c r="A9" s="154" t="s">
        <v>3</v>
      </c>
      <c r="B9" s="155" t="s">
        <v>23</v>
      </c>
      <c r="C9" s="156" t="s">
        <v>5</v>
      </c>
      <c r="D9" s="155" t="s">
        <v>6</v>
      </c>
      <c r="E9" s="157" t="s">
        <v>127</v>
      </c>
    </row>
    <row r="10" spans="1:5" ht="11.25" customHeight="1" thickBot="1">
      <c r="A10" s="158"/>
      <c r="B10" s="159"/>
      <c r="C10" s="74"/>
      <c r="D10" s="160"/>
      <c r="E10" s="256">
        <v>2005</v>
      </c>
    </row>
    <row r="11" spans="1:5" s="147" customFormat="1" ht="53.25" customHeight="1" thickBot="1">
      <c r="A11" s="162"/>
      <c r="B11" s="163"/>
      <c r="C11" s="297" t="s">
        <v>82</v>
      </c>
      <c r="D11" s="298"/>
      <c r="E11" s="164">
        <f>SUM(E12,E14,E16)</f>
        <v>1167044</v>
      </c>
    </row>
    <row r="12" spans="1:5" ht="17.25" customHeight="1" thickBot="1">
      <c r="A12" s="83">
        <v>750</v>
      </c>
      <c r="B12" s="165"/>
      <c r="C12" s="165"/>
      <c r="D12" s="166" t="s">
        <v>83</v>
      </c>
      <c r="E12" s="167">
        <f>SUM(E13)</f>
        <v>28344</v>
      </c>
    </row>
    <row r="13" spans="1:5" ht="13.5" thickBot="1">
      <c r="A13" s="86"/>
      <c r="B13" s="168">
        <v>75011</v>
      </c>
      <c r="C13" s="169"/>
      <c r="D13" s="170" t="s">
        <v>84</v>
      </c>
      <c r="E13" s="171">
        <v>28344</v>
      </c>
    </row>
    <row r="14" spans="1:5" ht="26.25" thickBot="1">
      <c r="A14" s="83">
        <v>751</v>
      </c>
      <c r="B14" s="172"/>
      <c r="C14" s="78"/>
      <c r="D14" s="173" t="s">
        <v>85</v>
      </c>
      <c r="E14" s="167">
        <f>SUM(E15)</f>
        <v>1500</v>
      </c>
    </row>
    <row r="15" spans="1:5" ht="26.25" thickBot="1">
      <c r="A15" s="86"/>
      <c r="B15" s="168">
        <v>75101</v>
      </c>
      <c r="C15" s="174"/>
      <c r="D15" s="175" t="s">
        <v>86</v>
      </c>
      <c r="E15" s="171">
        <v>1500</v>
      </c>
    </row>
    <row r="16" spans="1:5" ht="13.5" thickBot="1">
      <c r="A16" s="83">
        <v>852</v>
      </c>
      <c r="B16" s="205"/>
      <c r="C16" s="259"/>
      <c r="D16" s="166" t="s">
        <v>106</v>
      </c>
      <c r="E16" s="167">
        <f>SUM(E17,E18,E19,E20)</f>
        <v>1137200</v>
      </c>
    </row>
    <row r="17" spans="1:5" ht="25.5">
      <c r="A17" s="84"/>
      <c r="B17" s="177">
        <v>85212</v>
      </c>
      <c r="C17" s="178"/>
      <c r="D17" s="261" t="s">
        <v>105</v>
      </c>
      <c r="E17" s="179">
        <v>1000000</v>
      </c>
    </row>
    <row r="18" spans="1:5" ht="30.75" customHeight="1">
      <c r="A18" s="86"/>
      <c r="B18" s="260">
        <v>85213</v>
      </c>
      <c r="C18" s="181"/>
      <c r="D18" s="182" t="s">
        <v>87</v>
      </c>
      <c r="E18" s="183">
        <v>12000</v>
      </c>
    </row>
    <row r="19" spans="1:5" ht="25.5">
      <c r="A19" s="86"/>
      <c r="B19" s="180">
        <v>85214</v>
      </c>
      <c r="C19" s="181"/>
      <c r="D19" s="182" t="s">
        <v>88</v>
      </c>
      <c r="E19" s="183">
        <v>123000</v>
      </c>
    </row>
    <row r="20" spans="1:5" ht="14.25" customHeight="1" thickBot="1">
      <c r="A20" s="186"/>
      <c r="B20" s="187">
        <v>85228</v>
      </c>
      <c r="C20" s="188"/>
      <c r="D20" s="189" t="s">
        <v>18</v>
      </c>
      <c r="E20" s="190">
        <v>2200</v>
      </c>
    </row>
    <row r="21" ht="11.25" customHeight="1"/>
    <row r="22" ht="11.25" customHeight="1"/>
    <row r="23" ht="11.25" customHeight="1"/>
    <row r="24" ht="11.25" customHeight="1"/>
    <row r="25" ht="11.25" customHeight="1"/>
    <row r="26" spans="1:5" ht="12.75">
      <c r="A26" s="191"/>
      <c r="B26" s="4"/>
      <c r="C26" s="79"/>
      <c r="D26" s="79"/>
      <c r="E26" s="192"/>
    </row>
    <row r="27" spans="1:5" ht="12.75">
      <c r="A27" s="79"/>
      <c r="B27" s="79" t="s">
        <v>89</v>
      </c>
      <c r="C27" s="193"/>
      <c r="D27" s="79"/>
      <c r="E27" s="194"/>
    </row>
    <row r="28" spans="1:5" ht="13.5" thickBot="1">
      <c r="A28" s="79"/>
      <c r="B28" s="79"/>
      <c r="C28" s="193"/>
      <c r="D28" s="79"/>
      <c r="E28" s="194"/>
    </row>
    <row r="29" spans="1:5" ht="12.75">
      <c r="A29" s="149"/>
      <c r="B29" s="195"/>
      <c r="C29" s="196"/>
      <c r="D29" s="152"/>
      <c r="E29" s="197"/>
    </row>
    <row r="30" spans="1:5" ht="12.75">
      <c r="A30" s="154" t="s">
        <v>3</v>
      </c>
      <c r="B30" s="198" t="s">
        <v>23</v>
      </c>
      <c r="C30" s="184"/>
      <c r="D30" s="155" t="s">
        <v>6</v>
      </c>
      <c r="E30" s="199" t="s">
        <v>127</v>
      </c>
    </row>
    <row r="31" spans="1:5" ht="13.5" thickBot="1">
      <c r="A31" s="200"/>
      <c r="B31" s="79"/>
      <c r="C31" s="86"/>
      <c r="D31" s="201"/>
      <c r="E31" s="257">
        <v>2005</v>
      </c>
    </row>
    <row r="32" spans="1:5" ht="13.5" thickBot="1">
      <c r="A32" s="202"/>
      <c r="B32" s="203"/>
      <c r="C32" s="299"/>
      <c r="D32" s="300"/>
      <c r="E32" s="204">
        <f>SUM(E33,E35,E37)</f>
        <v>1167044</v>
      </c>
    </row>
    <row r="33" spans="1:5" ht="13.5" thickBot="1">
      <c r="A33" s="83">
        <v>750</v>
      </c>
      <c r="B33" s="165"/>
      <c r="C33" s="165"/>
      <c r="D33" s="166" t="s">
        <v>83</v>
      </c>
      <c r="E33" s="167">
        <f>SUM(E34)</f>
        <v>28344</v>
      </c>
    </row>
    <row r="34" spans="1:5" ht="13.5" thickBot="1">
      <c r="A34" s="86"/>
      <c r="B34" s="168">
        <v>75011</v>
      </c>
      <c r="C34" s="169"/>
      <c r="D34" s="170" t="s">
        <v>84</v>
      </c>
      <c r="E34" s="171">
        <v>28344</v>
      </c>
    </row>
    <row r="35" spans="1:5" ht="26.25" thickBot="1">
      <c r="A35" s="83">
        <v>751</v>
      </c>
      <c r="B35" s="205"/>
      <c r="C35" s="165"/>
      <c r="D35" s="206" t="s">
        <v>85</v>
      </c>
      <c r="E35" s="167">
        <f>SUM(E36)</f>
        <v>1500</v>
      </c>
    </row>
    <row r="36" spans="1:5" ht="26.25" thickBot="1">
      <c r="A36" s="86"/>
      <c r="B36" s="168">
        <v>75101</v>
      </c>
      <c r="C36" s="174"/>
      <c r="D36" s="175" t="s">
        <v>86</v>
      </c>
      <c r="E36" s="171">
        <v>1500</v>
      </c>
    </row>
    <row r="37" spans="1:5" ht="13.5" thickBot="1">
      <c r="A37" s="83">
        <v>852</v>
      </c>
      <c r="B37" s="205"/>
      <c r="C37" s="259"/>
      <c r="D37" s="166" t="s">
        <v>106</v>
      </c>
      <c r="E37" s="167">
        <f>SUM(E38,E39,E40,E41)</f>
        <v>1137200</v>
      </c>
    </row>
    <row r="38" spans="1:5" ht="25.5">
      <c r="A38" s="84"/>
      <c r="B38" s="177">
        <v>85212</v>
      </c>
      <c r="C38" s="178"/>
      <c r="D38" s="261" t="s">
        <v>105</v>
      </c>
      <c r="E38" s="179">
        <v>1000000</v>
      </c>
    </row>
    <row r="39" spans="1:5" ht="25.5">
      <c r="A39" s="86"/>
      <c r="B39" s="260">
        <v>85213</v>
      </c>
      <c r="C39" s="181"/>
      <c r="D39" s="182" t="s">
        <v>87</v>
      </c>
      <c r="E39" s="183">
        <v>12000</v>
      </c>
    </row>
    <row r="40" spans="1:5" ht="25.5">
      <c r="A40" s="86"/>
      <c r="B40" s="180">
        <v>85214</v>
      </c>
      <c r="C40" s="181"/>
      <c r="D40" s="182" t="s">
        <v>88</v>
      </c>
      <c r="E40" s="183">
        <v>123000</v>
      </c>
    </row>
    <row r="41" spans="1:5" ht="13.5" thickBot="1">
      <c r="A41" s="186"/>
      <c r="B41" s="187">
        <v>85228</v>
      </c>
      <c r="C41" s="188"/>
      <c r="D41" s="189" t="s">
        <v>18</v>
      </c>
      <c r="E41" s="190">
        <v>2200</v>
      </c>
    </row>
    <row r="42" spans="1:5" s="207" customFormat="1" ht="12.75">
      <c r="A42" s="79"/>
      <c r="B42" s="79"/>
      <c r="C42" s="193"/>
      <c r="D42" s="79"/>
      <c r="E42" s="194"/>
    </row>
    <row r="43" spans="3:5" s="191" customFormat="1" ht="12.75">
      <c r="C43" s="4"/>
      <c r="D43" s="4"/>
      <c r="E43" s="194"/>
    </row>
    <row r="44" spans="3:5" s="191" customFormat="1" ht="12.75">
      <c r="C44" s="4"/>
      <c r="D44" s="4"/>
      <c r="E44" s="208"/>
    </row>
    <row r="45" spans="3:5" s="191" customFormat="1" ht="12.75">
      <c r="C45" s="209"/>
      <c r="D45" s="209"/>
      <c r="E45" s="210"/>
    </row>
    <row r="46" spans="1:5" s="191" customFormat="1" ht="12.75">
      <c r="A46" s="4"/>
      <c r="B46" s="79"/>
      <c r="C46" s="4"/>
      <c r="D46" s="211"/>
      <c r="E46" s="88"/>
    </row>
    <row r="47" spans="1:5" s="207" customFormat="1" ht="12.75">
      <c r="A47" s="212"/>
      <c r="B47" s="198"/>
      <c r="C47" s="79"/>
      <c r="D47" s="211"/>
      <c r="E47" s="208"/>
    </row>
    <row r="48" spans="1:5" s="207" customFormat="1" ht="12.75">
      <c r="A48" s="212"/>
      <c r="B48" s="212"/>
      <c r="C48" s="198"/>
      <c r="D48" s="213"/>
      <c r="E48" s="214"/>
    </row>
    <row r="49" spans="1:5" s="207" customFormat="1" ht="12.75">
      <c r="A49" s="4"/>
      <c r="B49" s="212"/>
      <c r="C49" s="198"/>
      <c r="D49" s="215"/>
      <c r="E49" s="216"/>
    </row>
    <row r="50" spans="1:5" s="207" customFormat="1" ht="12.75">
      <c r="A50" s="217"/>
      <c r="B50" s="212"/>
      <c r="C50" s="198"/>
      <c r="D50" s="215"/>
      <c r="E50" s="216"/>
    </row>
    <row r="51" spans="1:5" s="207" customFormat="1" ht="12.75">
      <c r="A51" s="217"/>
      <c r="B51" s="212"/>
      <c r="C51" s="198"/>
      <c r="D51" s="148"/>
      <c r="E51" s="218"/>
    </row>
    <row r="52" spans="1:5" s="207" customFormat="1" ht="12.75">
      <c r="A52" s="217"/>
      <c r="B52" s="212"/>
      <c r="C52" s="198"/>
      <c r="D52" s="148"/>
      <c r="E52" s="216"/>
    </row>
    <row r="53" spans="1:5" s="207" customFormat="1" ht="12.75">
      <c r="A53" s="217"/>
      <c r="B53" s="217"/>
      <c r="C53" s="198"/>
      <c r="D53" s="148"/>
      <c r="E53" s="218"/>
    </row>
    <row r="54" spans="1:5" s="207" customFormat="1" ht="12.75">
      <c r="A54" s="217"/>
      <c r="B54" s="217"/>
      <c r="C54" s="198"/>
      <c r="D54" s="215"/>
      <c r="E54" s="216"/>
    </row>
    <row r="55" spans="1:5" s="207" customFormat="1" ht="12.75">
      <c r="A55" s="217"/>
      <c r="B55" s="217"/>
      <c r="C55" s="198"/>
      <c r="D55" s="215"/>
      <c r="E55" s="216"/>
    </row>
    <row r="56" spans="1:5" s="207" customFormat="1" ht="12.75">
      <c r="A56" s="217"/>
      <c r="B56" s="217"/>
      <c r="C56" s="198"/>
      <c r="D56" s="215"/>
      <c r="E56" s="216"/>
    </row>
    <row r="57" s="207" customFormat="1" ht="12.75"/>
    <row r="58" spans="4:5" s="207" customFormat="1" ht="12.75">
      <c r="D58" s="4"/>
      <c r="E58" s="216"/>
    </row>
    <row r="59" s="207" customFormat="1" ht="12.75"/>
    <row r="60" spans="2:5" s="207" customFormat="1" ht="12.75">
      <c r="B60" s="211"/>
      <c r="C60" s="212"/>
      <c r="D60" s="212"/>
      <c r="E60" s="212"/>
    </row>
    <row r="61" spans="2:5" s="207" customFormat="1" ht="12.75">
      <c r="B61" s="301"/>
      <c r="C61" s="301"/>
      <c r="D61" s="301"/>
      <c r="E61" s="79"/>
    </row>
    <row r="62" spans="2:5" s="207" customFormat="1" ht="12.75">
      <c r="B62" s="4"/>
      <c r="C62" s="79"/>
      <c r="D62" s="79"/>
      <c r="E62" s="192"/>
    </row>
    <row r="63" spans="1:5" s="207" customFormat="1" ht="12.75">
      <c r="A63" s="79"/>
      <c r="B63" s="4"/>
      <c r="C63" s="219"/>
      <c r="D63" s="79"/>
      <c r="E63" s="194"/>
    </row>
    <row r="64" spans="1:5" s="207" customFormat="1" ht="12.75">
      <c r="A64" s="79"/>
      <c r="B64" s="79"/>
      <c r="C64" s="79"/>
      <c r="D64" s="213"/>
      <c r="E64" s="194"/>
    </row>
    <row r="65" spans="1:5" s="207" customFormat="1" ht="12.75">
      <c r="A65" s="79"/>
      <c r="B65" s="79"/>
      <c r="C65" s="79"/>
      <c r="D65" s="211"/>
      <c r="E65" s="88"/>
    </row>
    <row r="66" spans="1:5" s="207" customFormat="1" ht="12.75">
      <c r="A66" s="4"/>
      <c r="B66" s="79"/>
      <c r="C66" s="79"/>
      <c r="D66" s="211"/>
      <c r="E66" s="88"/>
    </row>
    <row r="67" spans="1:5" s="207" customFormat="1" ht="12.75">
      <c r="A67" s="4"/>
      <c r="B67" s="79"/>
      <c r="C67" s="79"/>
      <c r="D67" s="185"/>
      <c r="E67" s="220"/>
    </row>
    <row r="68" spans="1:5" s="207" customFormat="1" ht="12.75">
      <c r="A68" s="4"/>
      <c r="B68" s="79"/>
      <c r="C68" s="79"/>
      <c r="D68" s="185"/>
      <c r="E68" s="88"/>
    </row>
    <row r="69" spans="1:5" s="207" customFormat="1" ht="12.75">
      <c r="A69" s="198"/>
      <c r="D69" s="211"/>
      <c r="E69" s="217"/>
    </row>
    <row r="70" spans="2:5" s="207" customFormat="1" ht="12.75">
      <c r="B70" s="198"/>
      <c r="D70" s="211"/>
      <c r="E70" s="217"/>
    </row>
    <row r="71" spans="3:4" s="207" customFormat="1" ht="12.75">
      <c r="C71" s="198"/>
      <c r="D71" s="185"/>
    </row>
    <row r="72" s="207" customFormat="1" ht="12.75">
      <c r="D72" s="185"/>
    </row>
    <row r="73" s="207" customFormat="1" ht="12.75"/>
    <row r="74" s="207" customFormat="1" ht="12.75"/>
    <row r="75" s="207" customFormat="1" ht="12.75"/>
    <row r="76" s="207" customFormat="1" ht="12.75"/>
    <row r="77" s="207" customFormat="1" ht="12.75"/>
    <row r="78" s="207" customFormat="1" ht="12.75"/>
    <row r="79" s="207" customFormat="1" ht="12.75"/>
    <row r="80" s="207" customFormat="1" ht="12.75"/>
    <row r="81" s="207" customFormat="1" ht="12.75"/>
    <row r="82" s="207" customFormat="1" ht="12.75"/>
    <row r="83" s="207" customFormat="1" ht="12.75"/>
    <row r="84" s="207" customFormat="1" ht="12.75"/>
    <row r="85" s="207" customFormat="1" ht="12.75"/>
    <row r="86" s="207" customFormat="1" ht="12.75"/>
    <row r="87" s="207" customFormat="1" ht="12.75"/>
    <row r="88" s="207" customFormat="1" ht="12.75"/>
    <row r="89" s="207" customFormat="1" ht="12.75"/>
    <row r="90" s="207" customFormat="1" ht="12.75"/>
    <row r="91" s="207" customFormat="1" ht="12.75"/>
    <row r="92" s="207" customFormat="1" ht="12.75"/>
    <row r="93" s="207" customFormat="1" ht="12.75"/>
    <row r="94" s="207" customFormat="1" ht="12.75"/>
    <row r="95" s="207" customFormat="1" ht="12.75"/>
    <row r="96" s="207" customFormat="1" ht="12.75"/>
    <row r="97" s="207" customFormat="1" ht="12.75"/>
  </sheetData>
  <mergeCells count="4">
    <mergeCell ref="C3:D5"/>
    <mergeCell ref="C11:D11"/>
    <mergeCell ref="C32:D32"/>
    <mergeCell ref="B61:D6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5.625" style="146" customWidth="1"/>
    <col min="2" max="2" width="8.625" style="146" customWidth="1"/>
    <col min="3" max="3" width="5.25390625" style="146" customWidth="1"/>
    <col min="4" max="4" width="51.75390625" style="146" customWidth="1"/>
    <col min="5" max="5" width="12.375" style="146" customWidth="1"/>
    <col min="6" max="15" width="11.375" style="146" customWidth="1"/>
    <col min="16" max="16384" width="9.125" style="146" customWidth="1"/>
  </cols>
  <sheetData>
    <row r="1" ht="12.75">
      <c r="E1" s="294" t="s">
        <v>90</v>
      </c>
    </row>
    <row r="3" spans="1:5" ht="12.75">
      <c r="A3" s="147"/>
      <c r="B3" s="211"/>
      <c r="C3" s="302" t="s">
        <v>91</v>
      </c>
      <c r="D3" s="296"/>
      <c r="E3" s="221"/>
    </row>
    <row r="4" spans="1:5" ht="12.75">
      <c r="A4" s="222"/>
      <c r="B4" s="5"/>
      <c r="C4" s="296"/>
      <c r="D4" s="296"/>
      <c r="E4" s="221"/>
    </row>
    <row r="5" spans="1:5" ht="12.75">
      <c r="A5" s="147"/>
      <c r="B5" s="147"/>
      <c r="C5" s="303"/>
      <c r="D5" s="303"/>
      <c r="E5" s="224"/>
    </row>
    <row r="6" spans="1:5" ht="12.75">
      <c r="A6" s="147"/>
      <c r="B6" s="147"/>
      <c r="C6" s="223"/>
      <c r="D6" s="223"/>
      <c r="E6" s="224"/>
    </row>
    <row r="7" spans="1:5" ht="12.75">
      <c r="A7" s="147"/>
      <c r="B7" s="225" t="s">
        <v>81</v>
      </c>
      <c r="C7" s="223"/>
      <c r="D7" s="223"/>
      <c r="E7" s="224"/>
    </row>
    <row r="8" ht="13.5" thickBot="1"/>
    <row r="9" spans="1:5" ht="12.75">
      <c r="A9" s="14" t="s">
        <v>3</v>
      </c>
      <c r="B9" s="84" t="s">
        <v>4</v>
      </c>
      <c r="C9" s="226" t="s">
        <v>5</v>
      </c>
      <c r="D9" s="227" t="s">
        <v>92</v>
      </c>
      <c r="E9" s="228" t="s">
        <v>128</v>
      </c>
    </row>
    <row r="10" spans="1:5" ht="13.5" thickBot="1">
      <c r="A10" s="74"/>
      <c r="B10" s="80"/>
      <c r="C10" s="229"/>
      <c r="D10" s="80"/>
      <c r="E10" s="161">
        <v>2005</v>
      </c>
    </row>
    <row r="11" spans="1:5" ht="39" thickBot="1">
      <c r="A11" s="230"/>
      <c r="B11" s="191"/>
      <c r="C11" s="207"/>
      <c r="D11" s="231" t="s">
        <v>93</v>
      </c>
      <c r="E11" s="176">
        <f>SUM(E12,E14)</f>
        <v>64973</v>
      </c>
    </row>
    <row r="12" spans="1:5" ht="13.5" thickBot="1">
      <c r="A12" s="232">
        <v>600</v>
      </c>
      <c r="B12" s="165"/>
      <c r="C12" s="233"/>
      <c r="D12" s="166" t="s">
        <v>31</v>
      </c>
      <c r="E12" s="62">
        <f>(E13)</f>
        <v>59225</v>
      </c>
    </row>
    <row r="13" spans="1:5" ht="13.5" thickBot="1">
      <c r="A13" s="234"/>
      <c r="B13" s="235">
        <v>60014</v>
      </c>
      <c r="C13" s="169"/>
      <c r="D13" s="170" t="s">
        <v>94</v>
      </c>
      <c r="E13" s="171">
        <v>59225</v>
      </c>
    </row>
    <row r="14" spans="1:5" ht="26.25" thickBot="1">
      <c r="A14" s="236">
        <v>754</v>
      </c>
      <c r="B14" s="237"/>
      <c r="C14" s="238"/>
      <c r="D14" s="239" t="s">
        <v>95</v>
      </c>
      <c r="E14" s="240">
        <f>SUM(E15)</f>
        <v>5748</v>
      </c>
    </row>
    <row r="15" spans="1:5" ht="13.5" thickBot="1">
      <c r="A15" s="241"/>
      <c r="B15" s="242">
        <v>75414</v>
      </c>
      <c r="C15" s="243"/>
      <c r="D15" s="244" t="s">
        <v>96</v>
      </c>
      <c r="E15" s="245">
        <v>5748</v>
      </c>
    </row>
    <row r="19" ht="12.75">
      <c r="B19" s="5" t="s">
        <v>89</v>
      </c>
    </row>
    <row r="20" ht="13.5" thickBot="1"/>
    <row r="21" spans="1:5" ht="12.75">
      <c r="A21" s="14" t="s">
        <v>3</v>
      </c>
      <c r="B21" s="14" t="s">
        <v>97</v>
      </c>
      <c r="C21" s="246"/>
      <c r="D21" s="227" t="s">
        <v>92</v>
      </c>
      <c r="E21" s="228" t="s">
        <v>127</v>
      </c>
    </row>
    <row r="22" spans="1:5" ht="13.5" thickBot="1">
      <c r="A22" s="74"/>
      <c r="B22" s="74"/>
      <c r="C22" s="247"/>
      <c r="D22" s="80"/>
      <c r="E22" s="256">
        <v>2005</v>
      </c>
    </row>
    <row r="23" spans="1:5" ht="13.5" thickBot="1">
      <c r="A23" s="230"/>
      <c r="B23" s="191"/>
      <c r="C23" s="248"/>
      <c r="D23" s="249" t="s">
        <v>98</v>
      </c>
      <c r="E23" s="250">
        <f>SUM(E24,E26)</f>
        <v>64973</v>
      </c>
    </row>
    <row r="24" spans="1:5" ht="13.5" thickBot="1">
      <c r="A24" s="232">
        <v>600</v>
      </c>
      <c r="B24" s="165"/>
      <c r="C24" s="233"/>
      <c r="D24" s="166" t="s">
        <v>31</v>
      </c>
      <c r="E24" s="62">
        <f>(E25)</f>
        <v>59225</v>
      </c>
    </row>
    <row r="25" spans="1:5" ht="13.5" thickBot="1">
      <c r="A25" s="234"/>
      <c r="B25" s="235">
        <v>60014</v>
      </c>
      <c r="C25" s="169"/>
      <c r="D25" s="170" t="s">
        <v>99</v>
      </c>
      <c r="E25" s="171">
        <v>59225</v>
      </c>
    </row>
    <row r="26" spans="1:5" ht="26.25" thickBot="1">
      <c r="A26" s="241">
        <v>754</v>
      </c>
      <c r="B26" s="251"/>
      <c r="C26" s="252"/>
      <c r="D26" s="253" t="s">
        <v>95</v>
      </c>
      <c r="E26" s="254">
        <f>SUM(E27)</f>
        <v>5748</v>
      </c>
    </row>
    <row r="27" spans="1:5" ht="13.5" thickBot="1">
      <c r="A27" s="241"/>
      <c r="B27" s="242">
        <v>75414</v>
      </c>
      <c r="C27" s="243"/>
      <c r="D27" s="255" t="s">
        <v>96</v>
      </c>
      <c r="E27" s="245">
        <v>5748</v>
      </c>
    </row>
  </sheetData>
  <mergeCells count="1">
    <mergeCell ref="C3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magdam</dc:creator>
  <cp:keywords/>
  <dc:description/>
  <cp:lastModifiedBy>magdam</cp:lastModifiedBy>
  <cp:lastPrinted>2005-02-01T10:07:31Z</cp:lastPrinted>
  <dcterms:created xsi:type="dcterms:W3CDTF">2005-01-20T08:43:40Z</dcterms:created>
  <cp:category/>
  <cp:version/>
  <cp:contentType/>
  <cp:contentStatus/>
</cp:coreProperties>
</file>