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I kwartał dochody" sheetId="1" r:id="rId1"/>
    <sheet name="I kwartał wydatki" sheetId="2" r:id="rId2"/>
    <sheet name="I kw. zlecone adm. rząd." sheetId="3" r:id="rId3"/>
    <sheet name="I kw. prozunienie" sheetId="4" r:id="rId4"/>
  </sheets>
  <definedNames/>
  <calcPr fullCalcOnLoad="1"/>
</workbook>
</file>

<file path=xl/sharedStrings.xml><?xml version="1.0" encoding="utf-8"?>
<sst xmlns="http://schemas.openxmlformats.org/spreadsheetml/2006/main" count="205" uniqueCount="161">
  <si>
    <t>ZAŁĄCZNIK NR 2</t>
  </si>
  <si>
    <t xml:space="preserve">DZIAŁ </t>
  </si>
  <si>
    <t>ROZDZIAŁ</t>
  </si>
  <si>
    <t>W Y S Z C Z E G Ó L N I E N I E</t>
  </si>
  <si>
    <t>010</t>
  </si>
  <si>
    <t>ROLNICTWO I ŁOWIECTWO</t>
  </si>
  <si>
    <t>01030</t>
  </si>
  <si>
    <t xml:space="preserve">IZBY ROLNICZE </t>
  </si>
  <si>
    <t>01095</t>
  </si>
  <si>
    <t>POZOSTAŁA DZIAŁALNOŚĆ</t>
  </si>
  <si>
    <t>TRANSPORT I ŁĄCZNOŚĆ</t>
  </si>
  <si>
    <t>LOKALNY TRANSPORT ZBIOROWY</t>
  </si>
  <si>
    <t>DROGI POWIATOWE</t>
  </si>
  <si>
    <t>DROGI PUBLICZNE GMINNE</t>
  </si>
  <si>
    <t xml:space="preserve">GOSPODARKA MIESZKANIOWA  </t>
  </si>
  <si>
    <t>ZAKŁADY GOSPODARKI MIESZKANIOWEJ  ZBK</t>
  </si>
  <si>
    <t>GOSPODARKA GRUNTAMI I NIERUCHOMOŚCIAMI</t>
  </si>
  <si>
    <t xml:space="preserve">DZIAŁALNOŚĆ USŁUGOWA </t>
  </si>
  <si>
    <t>PLANY ZAGOSPODAROWANIA PRZESTRZENNEGO</t>
  </si>
  <si>
    <t>PRACE GEODEZYJNE I KARTOGRAFICZNE /NIEINWESTYCYJNE/</t>
  </si>
  <si>
    <t>CMENTARZE</t>
  </si>
  <si>
    <t>ADMINISTRACJA PUBLICZNA</t>
  </si>
  <si>
    <t xml:space="preserve">RADY GMIN  /MIAST I MIAST NA PRAWACH POWIATU/ </t>
  </si>
  <si>
    <t xml:space="preserve">URZĘDY GMIN/MIAST I MIAST NA PRAWACH POWIATU </t>
  </si>
  <si>
    <t>POZOSTAŁA  DZIAŁALNOŚĆ</t>
  </si>
  <si>
    <t>BEZPIECZEŃSTWO PUBLICZNE I OCHRONA P/POŻ</t>
  </si>
  <si>
    <t>OCHOTNICZE STRAŻE POŻARNE</t>
  </si>
  <si>
    <t>OBRONA CYWILNA</t>
  </si>
  <si>
    <t xml:space="preserve">STRAŻ MIEJSKA </t>
  </si>
  <si>
    <t>DOCHODY OD OSÓB PRAWNYCH, OD OSÓB FIZYCZNYCH I OD INNYCH JEDNOSTEK NIEPOSIADAJĄCYCH OSOBOWOŚCI PRAWNEJ ORAZ WYDATKI ZWIĄZANE Z ICH POBOREM</t>
  </si>
  <si>
    <t>POBÓR PODATKÓW, OPŁAT I NIEPODDTKOWYCH NALEŻNOŚCI BUDŻETOWYCH</t>
  </si>
  <si>
    <t>OBSŁUGA DŁUGU PUBLICZNEGO</t>
  </si>
  <si>
    <t>OBSŁUGA PAPIERÓW WARTOŚCIOWYCH, POŻYCZEK</t>
  </si>
  <si>
    <t>ROZLICZENIA Z TYTUŁU PORĘCZEŃ</t>
  </si>
  <si>
    <t xml:space="preserve">RÓŻNE ROZLICZENIA </t>
  </si>
  <si>
    <t>REZERWY OGÓLNE I CELOWE</t>
  </si>
  <si>
    <t>OŚWIATA I WYCHOWANIE</t>
  </si>
  <si>
    <t>SZKOŁY PODSTAWOWE</t>
  </si>
  <si>
    <t xml:space="preserve">PRZEDSZKOLA </t>
  </si>
  <si>
    <t>GIMNAZJA</t>
  </si>
  <si>
    <t>KOMISJE EGZAMINACYJNE</t>
  </si>
  <si>
    <t>OCHRONA ZDROWIA</t>
  </si>
  <si>
    <t>PRZECIWDZIAŁANIE  ALKOHOLIZMOWI</t>
  </si>
  <si>
    <t>IZBY  WYTRZEŹWIEŃ</t>
  </si>
  <si>
    <t xml:space="preserve">POMOC SPOŁECZNA </t>
  </si>
  <si>
    <t>PLACÓWKI OPIEKUŃCZO WYCHOWAWCZE</t>
  </si>
  <si>
    <t>OŚRODKI WSPARCIA</t>
  </si>
  <si>
    <t>ZASIŁKI I POMOC W NATURZE</t>
  </si>
  <si>
    <t>DODATKI  MIESZKANIOWE</t>
  </si>
  <si>
    <t>OŚRODKI POMOCY SPOŁECZNEJ</t>
  </si>
  <si>
    <t>USŁUGI OPIEKUŃCZE I SPECJALISTYCZNE</t>
  </si>
  <si>
    <t xml:space="preserve">POZOSTAŁE ZADANIA W ZAKRESIE POLITYKI SPOŁECZNEJ </t>
  </si>
  <si>
    <t>ŻŁOBKI</t>
  </si>
  <si>
    <t>EDUKACYJNA OPIEKA WYCHOWAWCZA</t>
  </si>
  <si>
    <t>ŚWIETLICE  SZKOLNE</t>
  </si>
  <si>
    <t>KOLONIE I OBOZY ORAZ INNE FORMY WYPOCZYNKU</t>
  </si>
  <si>
    <t>GOSPODARKA KOMUNALNA I OCHRONA ŚRODOWISKA</t>
  </si>
  <si>
    <t>OCZYSZCZANIE MIAST I WSI</t>
  </si>
  <si>
    <t>UTRZYMANIE ZIELENI W MIASTACH I GMINACH</t>
  </si>
  <si>
    <t>OŚWIETLENIE ULIC  PLACÓW  I DRÓG</t>
  </si>
  <si>
    <t>ZAKŁADY GOSPODARKI KOMUNALNEJ</t>
  </si>
  <si>
    <t>POZOSTAŁA DZIAŁALNOŚĆ WYDZIAŁ ROZWOJU</t>
  </si>
  <si>
    <t>POZOSTAŁA DZIAŁALNOŚĆ   INWESTYCJE KOMUNALNE</t>
  </si>
  <si>
    <t>KULTURA I OCHRONA DZIEDZICTWA NARODOWEGO</t>
  </si>
  <si>
    <t>POZOSTAŁE  ZADANIA  W  ZAKRESIE  KULTURY</t>
  </si>
  <si>
    <t>BIBLIOTEKI</t>
  </si>
  <si>
    <t>OCHRONA I KONSERWACJA ZABYTKÓW- B-RM</t>
  </si>
  <si>
    <t>KULTURA FIZYCZNA I SPORT</t>
  </si>
  <si>
    <t xml:space="preserve"> INSTYTUCJE KULTURY FIZYCZNEJ  - MOSIR</t>
  </si>
  <si>
    <t>ZBIORCZE ZESTAWIENIE WYDATKÓW</t>
  </si>
  <si>
    <t xml:space="preserve">OGÓŁEM WYDATKI </t>
  </si>
  <si>
    <t>WYDATKI BIEŻĄCE, W TYM :</t>
  </si>
  <si>
    <t>PŁACE  I  POCHODNE</t>
  </si>
  <si>
    <t xml:space="preserve">ODPISY NA FUNDUSZ SOCJALNY </t>
  </si>
  <si>
    <t xml:space="preserve">DOTACJE  </t>
  </si>
  <si>
    <t>DOTACJE PRZEDMIOTOWE dla zakładów budżetowych</t>
  </si>
  <si>
    <t>ZIK</t>
  </si>
  <si>
    <t>ZBK</t>
  </si>
  <si>
    <t>Dotacje na zadania realizowane na podstawie porozumień - powiat</t>
  </si>
  <si>
    <t xml:space="preserve">Dotacje na zadania realizowane przez jednostki nie zaliczane do sektora publicznego </t>
  </si>
  <si>
    <t xml:space="preserve">Dotacje na podstawie ustaw  OSP </t>
  </si>
  <si>
    <t xml:space="preserve">DOTACJE dla instytucji kultury </t>
  </si>
  <si>
    <t>POZOSTAŁE WYDATKI BIEŻĄCE</t>
  </si>
  <si>
    <t>POZOSTAŁE WYDATKI BIEŻĄCE - obsługa długu</t>
  </si>
  <si>
    <t>POZOSTAŁE WYDATKI BIEŻĄCE -rezerwa</t>
  </si>
  <si>
    <t>WYDATKI MAJĄTKOWE, W TYM :</t>
  </si>
  <si>
    <t>INWESTYCJE URZĄD STASZICA</t>
  </si>
  <si>
    <t xml:space="preserve">DOT. NA INWEST. ZAKŁ. BUDŻET. GMINY - ZBK </t>
  </si>
  <si>
    <t>GOSP KOMUNAL - ZAKUPY GRUNTÓW</t>
  </si>
  <si>
    <t>ADMINISTRACJA - KOMPUTERYZACJA</t>
  </si>
  <si>
    <t>STRAŻ MIEJSKA - KOMPUTERYZACJA</t>
  </si>
  <si>
    <t>OŚWIATA - PRZEDSZKOLA</t>
  </si>
  <si>
    <t xml:space="preserve">OŚWIATA - ŚWIETLICE </t>
  </si>
  <si>
    <t>OPIEKA SPOŁECZNA</t>
  </si>
  <si>
    <t>BIBLIOTEKA</t>
  </si>
  <si>
    <t>MOSIR</t>
  </si>
  <si>
    <t>WYDATKI WŁASNE BUDŻETU MIASTA</t>
  </si>
  <si>
    <t>HARMONOGRAM WYDATKÓW WŁASNYCH BUDŻETU MIASTA NA I KWARTAŁ 2004 ROKU</t>
  </si>
  <si>
    <t>HARMONOGRAM</t>
  </si>
  <si>
    <t>I KW. 2004</t>
  </si>
  <si>
    <t>DZIAŁ</t>
  </si>
  <si>
    <t>DOCHODY</t>
  </si>
  <si>
    <t>§</t>
  </si>
  <si>
    <t>DOTACJE CELOWE OTRZYMANE Z BUDŻETU PAŃSTWA NA REALIZACJĘ ZADAŃ BIEŻĄCYCH Z ZAKRESU ADMINISTRACJI RZĄDOWEJ ORAZ INNYCH ZADAŃ ZLECONYCH GMINIE                             / ZWIĄZKOM GMIN/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</si>
  <si>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</si>
  <si>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</si>
  <si>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</si>
  <si>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</si>
  <si>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Opieka społeczna</t>
  </si>
  <si>
    <t>Składki na ubezpieczenia zdrowotne opłacane za osoby pobierające niektóre świadczenia z pomocy społecznej</t>
  </si>
  <si>
    <t xml:space="preserve">Zasiłki i pomoc w naturze oraz składki na ubezpieczenie społeczne </t>
  </si>
  <si>
    <t>Zasiłki rodzinne, pielęgnacyjne i wychowawcze</t>
  </si>
  <si>
    <t>Ośrodki pomocy społecznej</t>
  </si>
  <si>
    <t>Usługi opiekuńcze i specjalistyczne usługi opiekuńcze</t>
  </si>
  <si>
    <t>WYDATKI</t>
  </si>
  <si>
    <t>Rozdział</t>
  </si>
  <si>
    <t xml:space="preserve">                   W Y S Z C Z E G Ó L N I E N I E</t>
  </si>
  <si>
    <t xml:space="preserve">DOTACJE CELOWE OTRZYMANE NA ZADANIA BIEŻĄCE REALIZOWANE NA PODSTAWIE POROZUMIEŃ MIĘDZY JEDNOSTAMI SAMORZĄDU TERYTORIALNEGO </t>
  </si>
  <si>
    <t>Drogi publiczne powiatowe</t>
  </si>
  <si>
    <t>BEZPIECZEŃSTWO PUBLICZNE I OCHRONA PRZECIWPOŻAROWA</t>
  </si>
  <si>
    <t>Obrona cywilna</t>
  </si>
  <si>
    <t xml:space="preserve">ROZDZIAŁ </t>
  </si>
  <si>
    <t>WYDATKI OGÓŁEM</t>
  </si>
  <si>
    <t>Drogi publiczne  powiatowe</t>
  </si>
  <si>
    <t>Harm. I kw.</t>
  </si>
  <si>
    <t>HARMONOGRAM DOCHODÓW I WYDATKÓW ZWIĄZANYCH Z REALIZACJĄ PRZEZ GMINĘ ZADAŃ NA PODSTAWIE POROZUMIEŃ MIĘDZY JEDNOSTKAMI SAMORZĄDU TERYTORIALNEGO NA  I KWARTAŁ 2004 ROK</t>
  </si>
  <si>
    <t>HARMONOGRAM DOCHODÓW I WYDATKÓW ZWIĄZANYCH Z REALIZACJĄ ZADAŃ  ZLECONYCH Z ZAKRESU ADMINISTRACJI RZĄDOWEJ   NA I kwartał 2004 ROK</t>
  </si>
  <si>
    <t>Załącznik nr 3</t>
  </si>
  <si>
    <t>Załącznik nr 4</t>
  </si>
  <si>
    <t>HARM. I kw.</t>
  </si>
  <si>
    <t>Harm. kw</t>
  </si>
  <si>
    <t>DOKSZTAŁCANIE I DOSKONALENIE NAUCZYCIELI</t>
  </si>
  <si>
    <t>ZAŁĄCZNIK NR 1</t>
  </si>
  <si>
    <t>HARMONOGRAM DOCHDOÓW WŁASNYCH BUDŻETU MIASTA CZELADŹ</t>
  </si>
  <si>
    <t>ZA I KWARTAŁ 2004 R.</t>
  </si>
  <si>
    <t>I KWARTAŁ 2004</t>
  </si>
  <si>
    <t>3</t>
  </si>
  <si>
    <t>4</t>
  </si>
  <si>
    <t>RAZEM  DOCHODY</t>
  </si>
  <si>
    <t>GOSPODARKA MIESZKANIOWA</t>
  </si>
  <si>
    <t>Gospodarka gruntami i nieruchomościami</t>
  </si>
  <si>
    <t>DZIAŁALNOŚĆ USŁUGOWA</t>
  </si>
  <si>
    <t>Cmentarze</t>
  </si>
  <si>
    <t>Urzędy gmin / miast, miast na prawach powiatu /</t>
  </si>
  <si>
    <t>Straż Miejska</t>
  </si>
  <si>
    <t>DOCHODY OD OSÓB PRAWNYCH , OD OSÓB FIZYCZNYCH I OD INNYCH JEDNOSTEK NIE POSIADAJĄCYCH OSOBOWOŚCI PRAWNEJ ORAZ WYDATKI ZWIĄZANE Z ICH POBOREM</t>
  </si>
  <si>
    <t>Wpływy z podatku dochodowego od osób fizycznych, wpływy zryczałtowanego podatku dochodowego oraz wpływy z karty podatkowej</t>
  </si>
  <si>
    <t>Wpływy z podatku rolnego, podatku leśnego, podatku od czynności cywilnoprawnych, podatku od spadków i darowizn oraz podatków i opłat lokalnych</t>
  </si>
  <si>
    <t>Wpływy z innych opłat stanowiących dochody jednostek</t>
  </si>
  <si>
    <t>samorządu terytorialnego na podstawie ustaw</t>
  </si>
  <si>
    <t>Udziały gmin w podatkach stanowiących dochód budżetu państwa</t>
  </si>
  <si>
    <t>RÓŻNE ROZLICZENIA</t>
  </si>
  <si>
    <t>Część oświatowa subwencji ogólnej dla jednostek samorządu terytorialnego</t>
  </si>
  <si>
    <t>Różne rozliczenia finansowe</t>
  </si>
  <si>
    <t>Szkoły Podstawowe</t>
  </si>
  <si>
    <t>Przedszkola</t>
  </si>
  <si>
    <t>POMOC SPOŁECZNA</t>
  </si>
  <si>
    <t>Ośrodki wsparcia</t>
  </si>
  <si>
    <t>Świetlice szkolne</t>
  </si>
  <si>
    <t>Kolonie i obozy oraz inne formy wypoczynku dzieci i młodzieży szkolnej</t>
  </si>
  <si>
    <t>Instytucje kultury fizycznej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</si>
</sst>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3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left" vertical="top" wrapText="1"/>
    </xf>
    <xf numFmtId="3" fontId="0" fillId="0" borderId="0" xfId="0" applyNumberFormat="1" applyFill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Alignment="1">
      <alignment vertical="top"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horizontal="right" vertical="top" wrapText="1"/>
    </xf>
    <xf numFmtId="3" fontId="0" fillId="0" borderId="0" xfId="0" applyNumberForma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 vertical="top" wrapText="1"/>
    </xf>
    <xf numFmtId="1" fontId="1" fillId="0" borderId="5" xfId="0" applyNumberFormat="1" applyFont="1" applyFill="1" applyBorder="1" applyAlignment="1">
      <alignment horizontal="center" vertical="top" wrapText="1"/>
    </xf>
    <xf numFmtId="1" fontId="1" fillId="0" borderId="6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1" fontId="0" fillId="0" borderId="4" xfId="0" applyNumberFormat="1" applyFont="1" applyFill="1" applyBorder="1" applyAlignment="1">
      <alignment horizontal="left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0" fillId="0" borderId="7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3" fontId="1" fillId="0" borderId="8" xfId="0" applyNumberFormat="1" applyFont="1" applyFill="1" applyBorder="1" applyAlignment="1">
      <alignment horizontal="right" vertical="top" wrapText="1"/>
    </xf>
    <xf numFmtId="3" fontId="1" fillId="0" borderId="5" xfId="0" applyNumberFormat="1" applyFont="1" applyFill="1" applyBorder="1" applyAlignment="1">
      <alignment horizontal="right" vertical="top" wrapText="1"/>
    </xf>
    <xf numFmtId="3" fontId="0" fillId="0" borderId="5" xfId="0" applyNumberFormat="1" applyFont="1" applyFill="1" applyBorder="1" applyAlignment="1">
      <alignment horizontal="right" vertical="top" wrapText="1"/>
    </xf>
    <xf numFmtId="3" fontId="1" fillId="0" borderId="7" xfId="0" applyNumberFormat="1" applyFont="1" applyFill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5" fillId="0" borderId="7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horizontal="center" vertical="top" wrapText="1"/>
    </xf>
    <xf numFmtId="3" fontId="6" fillId="0" borderId="3" xfId="0" applyNumberFormat="1" applyFont="1" applyFill="1" applyBorder="1" applyAlignment="1">
      <alignment vertical="top" wrapText="1"/>
    </xf>
    <xf numFmtId="3" fontId="6" fillId="0" borderId="3" xfId="0" applyNumberFormat="1" applyFont="1" applyFill="1" applyBorder="1" applyAlignment="1">
      <alignment horizontal="right" vertical="top" wrapText="1"/>
    </xf>
    <xf numFmtId="3" fontId="6" fillId="0" borderId="7" xfId="0" applyNumberFormat="1" applyFont="1" applyFill="1" applyBorder="1" applyAlignment="1">
      <alignment vertical="top" wrapText="1"/>
    </xf>
    <xf numFmtId="3" fontId="5" fillId="0" borderId="10" xfId="0" applyNumberFormat="1" applyFont="1" applyFill="1" applyBorder="1" applyAlignment="1">
      <alignment vertical="top" wrapText="1"/>
    </xf>
    <xf numFmtId="3" fontId="6" fillId="0" borderId="2" xfId="0" applyNumberFormat="1" applyFont="1" applyFill="1" applyBorder="1" applyAlignment="1">
      <alignment vertical="top" wrapText="1"/>
    </xf>
    <xf numFmtId="3" fontId="6" fillId="0" borderId="4" xfId="0" applyNumberFormat="1" applyFont="1" applyFill="1" applyBorder="1" applyAlignment="1">
      <alignment vertical="top" wrapText="1"/>
    </xf>
    <xf numFmtId="3" fontId="7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1" fontId="1" fillId="0" borderId="7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right" vertical="top" wrapText="1"/>
    </xf>
    <xf numFmtId="3" fontId="1" fillId="0" borderId="9" xfId="0" applyNumberFormat="1" applyFont="1" applyFill="1" applyBorder="1" applyAlignment="1">
      <alignment vertical="top" wrapText="1"/>
    </xf>
    <xf numFmtId="3" fontId="4" fillId="0" borderId="12" xfId="0" applyNumberFormat="1" applyFont="1" applyFill="1" applyBorder="1" applyAlignment="1">
      <alignment vertical="top" wrapText="1"/>
    </xf>
    <xf numFmtId="3" fontId="4" fillId="0" borderId="6" xfId="0" applyNumberFormat="1" applyFont="1" applyFill="1" applyBorder="1" applyAlignment="1">
      <alignment vertical="top" wrapText="1"/>
    </xf>
    <xf numFmtId="1" fontId="1" fillId="0" borderId="12" xfId="0" applyNumberFormat="1" applyFont="1" applyFill="1" applyBorder="1" applyAlignment="1">
      <alignment horizontal="left" vertical="top" wrapText="1"/>
    </xf>
    <xf numFmtId="1" fontId="0" fillId="0" borderId="5" xfId="0" applyNumberFormat="1" applyFont="1" applyFill="1" applyBorder="1" applyAlignment="1">
      <alignment horizontal="left" vertical="top" wrapText="1"/>
    </xf>
    <xf numFmtId="1" fontId="0" fillId="0" borderId="7" xfId="0" applyNumberFormat="1" applyFont="1" applyFill="1" applyBorder="1" applyAlignment="1">
      <alignment horizontal="left" vertical="top" wrapText="1"/>
    </xf>
    <xf numFmtId="1" fontId="0" fillId="0" borderId="8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 wrapText="1"/>
    </xf>
    <xf numFmtId="1" fontId="0" fillId="0" borderId="3" xfId="0" applyNumberFormat="1" applyFont="1" applyFill="1" applyBorder="1" applyAlignment="1">
      <alignment horizontal="left" vertical="top" wrapText="1"/>
    </xf>
    <xf numFmtId="3" fontId="1" fillId="0" borderId="12" xfId="0" applyNumberFormat="1" applyFont="1" applyFill="1" applyBorder="1" applyAlignment="1">
      <alignment vertical="top" wrapText="1"/>
    </xf>
    <xf numFmtId="49" fontId="0" fillId="0" borderId="5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/>
    </xf>
    <xf numFmtId="0" fontId="0" fillId="0" borderId="5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0" fillId="0" borderId="7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3" fontId="1" fillId="0" borderId="8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0" fillId="0" borderId="5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3" fontId="1" fillId="0" borderId="16" xfId="0" applyNumberFormat="1" applyFont="1" applyFill="1" applyBorder="1" applyAlignment="1">
      <alignment horizontal="right"/>
    </xf>
    <xf numFmtId="0" fontId="1" fillId="0" borderId="4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wrapText="1"/>
    </xf>
    <xf numFmtId="3" fontId="0" fillId="0" borderId="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1" xfId="0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3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3" fontId="1" fillId="0" borderId="14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Alignment="1">
      <alignment/>
    </xf>
    <xf numFmtId="0" fontId="8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1" fillId="0" borderId="9" xfId="0" applyFont="1" applyFill="1" applyBorder="1" applyAlignment="1">
      <alignment/>
    </xf>
    <xf numFmtId="0" fontId="0" fillId="0" borderId="2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3" fontId="1" fillId="0" borderId="3" xfId="0" applyNumberFormat="1" applyFont="1" applyFill="1" applyBorder="1" applyAlignment="1">
      <alignment horizontal="right"/>
    </xf>
    <xf numFmtId="3" fontId="1" fillId="0" borderId="5" xfId="0" applyNumberFormat="1" applyFont="1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3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 vertical="top"/>
    </xf>
    <xf numFmtId="0" fontId="0" fillId="0" borderId="11" xfId="0" applyFont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6" xfId="0" applyFont="1" applyBorder="1" applyAlignment="1">
      <alignment horizontal="left"/>
    </xf>
    <xf numFmtId="3" fontId="4" fillId="0" borderId="1" xfId="0" applyNumberFormat="1" applyFont="1" applyFill="1" applyBorder="1" applyAlignment="1">
      <alignment vertical="top" wrapText="1"/>
    </xf>
    <xf numFmtId="3" fontId="4" fillId="0" borderId="4" xfId="0" applyNumberFormat="1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/>
    </xf>
    <xf numFmtId="0" fontId="0" fillId="0" borderId="13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13" xfId="0" applyFill="1" applyBorder="1" applyAlignment="1">
      <alignment/>
    </xf>
    <xf numFmtId="49" fontId="1" fillId="0" borderId="13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1" fillId="0" borderId="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4" xfId="0" applyFill="1" applyBorder="1" applyAlignment="1">
      <alignment/>
    </xf>
    <xf numFmtId="49" fontId="1" fillId="0" borderId="14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7" xfId="0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 vertical="top" wrapText="1"/>
    </xf>
    <xf numFmtId="49" fontId="0" fillId="3" borderId="6" xfId="0" applyNumberFormat="1" applyFill="1" applyBorder="1" applyAlignment="1">
      <alignment horizontal="center" vertical="top" wrapText="1"/>
    </xf>
    <xf numFmtId="3" fontId="0" fillId="3" borderId="5" xfId="0" applyNumberForma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 vertical="top" wrapText="1"/>
    </xf>
    <xf numFmtId="3" fontId="1" fillId="3" borderId="3" xfId="0" applyNumberFormat="1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top" wrapText="1"/>
    </xf>
    <xf numFmtId="49" fontId="0" fillId="3" borderId="12" xfId="0" applyNumberFormat="1" applyFill="1" applyBorder="1" applyAlignment="1">
      <alignment vertical="top" wrapText="1"/>
    </xf>
    <xf numFmtId="3" fontId="0" fillId="3" borderId="7" xfId="0" applyNumberForma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vertical="top" wrapText="1"/>
    </xf>
    <xf numFmtId="3" fontId="0" fillId="0" borderId="5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>
      <alignment vertical="top" wrapText="1"/>
    </xf>
    <xf numFmtId="3" fontId="0" fillId="0" borderId="7" xfId="0" applyNumberForma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vertical="top" wrapText="1"/>
    </xf>
    <xf numFmtId="3" fontId="1" fillId="0" borderId="16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vertical="top" wrapText="1"/>
    </xf>
    <xf numFmtId="49" fontId="0" fillId="0" borderId="8" xfId="0" applyNumberFormat="1" applyFont="1" applyFill="1" applyBorder="1" applyAlignment="1">
      <alignment vertical="top" wrapText="1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9" xfId="0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 wrapText="1"/>
    </xf>
    <xf numFmtId="49" fontId="0" fillId="0" borderId="3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 vertical="top" wrapText="1"/>
    </xf>
    <xf numFmtId="49" fontId="0" fillId="0" borderId="6" xfId="0" applyNumberFormat="1" applyFont="1" applyFill="1" applyBorder="1" applyAlignment="1">
      <alignment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0" fillId="0" borderId="12" xfId="0" applyNumberFormat="1" applyFont="1" applyFill="1" applyBorder="1" applyAlignment="1">
      <alignment vertical="top" wrapText="1"/>
    </xf>
    <xf numFmtId="3" fontId="1" fillId="0" borderId="7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vertical="top" wrapText="1"/>
    </xf>
    <xf numFmtId="49" fontId="0" fillId="0" borderId="9" xfId="0" applyNumberFormat="1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/>
    </xf>
    <xf numFmtId="0" fontId="0" fillId="0" borderId="6" xfId="0" applyFill="1" applyBorder="1" applyAlignment="1">
      <alignment vertical="top" wrapText="1"/>
    </xf>
    <xf numFmtId="49" fontId="1" fillId="0" borderId="11" xfId="0" applyNumberFormat="1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tabSelected="1" zoomScale="75" zoomScaleNormal="75" workbookViewId="0" topLeftCell="A1">
      <selection activeCell="A3" sqref="A3"/>
    </sheetView>
  </sheetViews>
  <sheetFormatPr defaultColWidth="9.00390625" defaultRowHeight="12.75"/>
  <cols>
    <col min="1" max="1" width="5.75390625" style="0" customWidth="1"/>
    <col min="2" max="2" width="7.75390625" style="0" customWidth="1"/>
    <col min="3" max="3" width="5.25390625" style="0" customWidth="1"/>
    <col min="4" max="4" width="57.00390625" style="0" customWidth="1"/>
    <col min="5" max="5" width="17.25390625" style="0" customWidth="1"/>
    <col min="6" max="16" width="11.375" style="0" customWidth="1"/>
    <col min="17" max="17" width="10.125" style="0" customWidth="1"/>
  </cols>
  <sheetData>
    <row r="1" spans="1:5" ht="15" customHeight="1">
      <c r="A1" s="192"/>
      <c r="B1" s="192"/>
      <c r="C1" s="193"/>
      <c r="D1" s="194"/>
      <c r="E1" s="107" t="s">
        <v>132</v>
      </c>
    </row>
    <row r="2" spans="1:5" ht="15" customHeight="1">
      <c r="A2" s="192"/>
      <c r="B2" s="192"/>
      <c r="C2" s="193"/>
      <c r="D2" s="194"/>
      <c r="E2" s="107"/>
    </row>
    <row r="3" spans="1:5" ht="15" customHeight="1">
      <c r="A3" s="192"/>
      <c r="C3" s="69" t="s">
        <v>133</v>
      </c>
      <c r="D3" s="193"/>
      <c r="E3" s="195"/>
    </row>
    <row r="4" spans="1:5" ht="15" customHeight="1">
      <c r="A4" s="192"/>
      <c r="B4" s="192"/>
      <c r="C4" s="193"/>
      <c r="D4" s="62" t="s">
        <v>134</v>
      </c>
      <c r="E4" s="197"/>
    </row>
    <row r="5" spans="1:5" ht="15" customHeight="1" thickBot="1">
      <c r="A5" s="192"/>
      <c r="B5" s="192"/>
      <c r="C5" s="193"/>
      <c r="D5" s="194"/>
      <c r="E5" s="198"/>
    </row>
    <row r="6" spans="1:5" ht="15" customHeight="1">
      <c r="A6" s="199"/>
      <c r="B6" s="200"/>
      <c r="C6" s="201"/>
      <c r="D6" s="202"/>
      <c r="E6" s="135" t="s">
        <v>98</v>
      </c>
    </row>
    <row r="7" spans="1:5" ht="15" customHeight="1">
      <c r="A7" s="203" t="s">
        <v>100</v>
      </c>
      <c r="B7" s="204" t="s">
        <v>115</v>
      </c>
      <c r="C7" s="205" t="s">
        <v>102</v>
      </c>
      <c r="D7" s="206" t="s">
        <v>3</v>
      </c>
      <c r="E7" s="206" t="s">
        <v>135</v>
      </c>
    </row>
    <row r="8" spans="1:5" ht="15" customHeight="1" thickBot="1">
      <c r="A8" s="207"/>
      <c r="B8" s="208"/>
      <c r="C8" s="209"/>
      <c r="D8" s="210"/>
      <c r="E8" s="211"/>
    </row>
    <row r="9" spans="1:5" ht="15" customHeight="1" thickBot="1">
      <c r="A9" s="212">
        <v>1</v>
      </c>
      <c r="B9" s="213">
        <v>2</v>
      </c>
      <c r="C9" s="214" t="s">
        <v>136</v>
      </c>
      <c r="D9" s="215" t="s">
        <v>137</v>
      </c>
      <c r="E9" s="216">
        <v>6</v>
      </c>
    </row>
    <row r="10" spans="1:5" ht="15" customHeight="1">
      <c r="A10" s="217"/>
      <c r="B10" s="218"/>
      <c r="C10" s="219"/>
      <c r="D10" s="220"/>
      <c r="E10" s="221"/>
    </row>
    <row r="11" spans="1:5" ht="15" customHeight="1">
      <c r="A11" s="222"/>
      <c r="B11" s="223"/>
      <c r="C11" s="224"/>
      <c r="D11" s="224" t="s">
        <v>138</v>
      </c>
      <c r="E11" s="225">
        <f>SUM(E14,E17,E20,E24,E27,E34,E38,E42,E47,E52)</f>
        <v>11104938</v>
      </c>
    </row>
    <row r="12" spans="1:5" ht="15" customHeight="1" thickBot="1">
      <c r="A12" s="226"/>
      <c r="B12" s="227"/>
      <c r="C12" s="228"/>
      <c r="D12" s="229"/>
      <c r="E12" s="230"/>
    </row>
    <row r="13" spans="1:5" ht="15" customHeight="1">
      <c r="A13" s="231"/>
      <c r="B13" s="232"/>
      <c r="C13" s="233"/>
      <c r="D13" s="234"/>
      <c r="E13" s="235"/>
    </row>
    <row r="14" spans="1:5" ht="15" customHeight="1">
      <c r="A14" s="203">
        <v>700</v>
      </c>
      <c r="B14" s="236"/>
      <c r="C14" s="62"/>
      <c r="D14" s="237" t="s">
        <v>139</v>
      </c>
      <c r="E14" s="238">
        <f>SUM(E16)</f>
        <v>1213930</v>
      </c>
    </row>
    <row r="15" spans="1:5" ht="15" customHeight="1" thickBot="1">
      <c r="A15" s="239"/>
      <c r="B15" s="240"/>
      <c r="C15" s="241"/>
      <c r="D15" s="242"/>
      <c r="E15" s="243"/>
    </row>
    <row r="16" spans="1:5" ht="15" customHeight="1" thickBot="1">
      <c r="A16" s="244"/>
      <c r="B16" s="245">
        <v>70005</v>
      </c>
      <c r="C16" s="246"/>
      <c r="D16" s="247" t="s">
        <v>140</v>
      </c>
      <c r="E16" s="248">
        <v>1213930</v>
      </c>
    </row>
    <row r="17" spans="1:5" ht="15" customHeight="1" thickBot="1">
      <c r="A17" s="249">
        <v>710</v>
      </c>
      <c r="B17" s="250"/>
      <c r="C17" s="251"/>
      <c r="D17" s="252" t="s">
        <v>141</v>
      </c>
      <c r="E17" s="138">
        <f>(E18)</f>
        <v>16000</v>
      </c>
    </row>
    <row r="18" spans="1:5" ht="15" customHeight="1" thickBot="1">
      <c r="A18" s="203"/>
      <c r="B18" s="244">
        <v>71035</v>
      </c>
      <c r="C18" s="62"/>
      <c r="D18" s="253" t="s">
        <v>142</v>
      </c>
      <c r="E18" s="138">
        <v>16000</v>
      </c>
    </row>
    <row r="19" spans="1:5" ht="15" customHeight="1">
      <c r="A19" s="231"/>
      <c r="B19" s="232"/>
      <c r="C19" s="233"/>
      <c r="D19" s="234"/>
      <c r="E19" s="235"/>
    </row>
    <row r="20" spans="1:5" ht="15" customHeight="1">
      <c r="A20" s="203">
        <v>750</v>
      </c>
      <c r="B20" s="236"/>
      <c r="C20" s="62"/>
      <c r="D20" s="237" t="s">
        <v>21</v>
      </c>
      <c r="E20" s="238">
        <f>SUM(E22)</f>
        <v>12000</v>
      </c>
    </row>
    <row r="21" spans="1:5" ht="15" customHeight="1" thickBot="1">
      <c r="A21" s="254"/>
      <c r="B21" s="255"/>
      <c r="C21" s="241"/>
      <c r="D21" s="242"/>
      <c r="E21" s="243"/>
    </row>
    <row r="22" spans="1:5" ht="15" customHeight="1" thickBot="1">
      <c r="A22" s="256"/>
      <c r="B22" s="257">
        <v>75023</v>
      </c>
      <c r="C22" s="258"/>
      <c r="D22" s="247" t="s">
        <v>143</v>
      </c>
      <c r="E22" s="138">
        <v>12000</v>
      </c>
    </row>
    <row r="23" spans="1:5" ht="15" customHeight="1">
      <c r="A23" s="256"/>
      <c r="B23" s="259"/>
      <c r="C23" s="233"/>
      <c r="D23" s="234"/>
      <c r="E23" s="235"/>
    </row>
    <row r="24" spans="1:5" ht="15" customHeight="1">
      <c r="A24" s="203">
        <v>754</v>
      </c>
      <c r="B24" s="236"/>
      <c r="C24" s="62"/>
      <c r="D24" s="237" t="s">
        <v>25</v>
      </c>
      <c r="E24" s="238">
        <f>(E26)</f>
        <v>4000</v>
      </c>
    </row>
    <row r="25" spans="1:5" ht="15" customHeight="1" thickBot="1">
      <c r="A25" s="239"/>
      <c r="B25" s="240"/>
      <c r="C25" s="241"/>
      <c r="D25" s="242"/>
      <c r="E25" s="243"/>
    </row>
    <row r="26" spans="1:5" ht="18" customHeight="1" thickBot="1">
      <c r="A26" s="203"/>
      <c r="B26" s="245">
        <v>75416</v>
      </c>
      <c r="C26" s="258"/>
      <c r="D26" s="247" t="s">
        <v>144</v>
      </c>
      <c r="E26" s="138">
        <v>4000</v>
      </c>
    </row>
    <row r="27" spans="1:5" ht="37.5" customHeight="1" thickBot="1">
      <c r="A27" s="260">
        <v>756</v>
      </c>
      <c r="B27" s="249"/>
      <c r="C27" s="246"/>
      <c r="D27" s="261" t="s">
        <v>145</v>
      </c>
      <c r="E27" s="138">
        <f>SUM(E28,E29,E30,E32)</f>
        <v>6923936</v>
      </c>
    </row>
    <row r="28" spans="1:5" ht="37.5" customHeight="1" thickBot="1">
      <c r="A28" s="262"/>
      <c r="B28" s="245">
        <v>75601</v>
      </c>
      <c r="C28" s="246"/>
      <c r="D28" s="263" t="s">
        <v>146</v>
      </c>
      <c r="E28" s="138">
        <v>30000</v>
      </c>
    </row>
    <row r="29" spans="1:5" ht="41.25" customHeight="1" thickBot="1">
      <c r="A29" s="264"/>
      <c r="B29" s="265">
        <v>75615</v>
      </c>
      <c r="C29" s="266"/>
      <c r="D29" s="267" t="s">
        <v>147</v>
      </c>
      <c r="E29" s="268">
        <v>2832131</v>
      </c>
    </row>
    <row r="30" spans="1:5" ht="13.5" customHeight="1">
      <c r="A30" s="206"/>
      <c r="B30" s="135">
        <v>75618</v>
      </c>
      <c r="C30" s="269"/>
      <c r="D30" s="270" t="s">
        <v>148</v>
      </c>
      <c r="E30" s="268">
        <v>275000</v>
      </c>
    </row>
    <row r="31" spans="1:5" ht="13.5" customHeight="1" thickBot="1">
      <c r="A31" s="206"/>
      <c r="B31" s="82"/>
      <c r="C31" s="271"/>
      <c r="D31" s="272" t="s">
        <v>149</v>
      </c>
      <c r="E31" s="273"/>
    </row>
    <row r="32" spans="1:5" ht="15" customHeight="1" thickBot="1">
      <c r="A32" s="206"/>
      <c r="B32" s="274">
        <v>75621</v>
      </c>
      <c r="C32" s="258"/>
      <c r="D32" s="247" t="s">
        <v>150</v>
      </c>
      <c r="E32" s="138">
        <v>3786805</v>
      </c>
    </row>
    <row r="33" spans="1:5" ht="15" customHeight="1">
      <c r="A33" s="199"/>
      <c r="B33" s="94"/>
      <c r="C33" s="233"/>
      <c r="D33" s="270"/>
      <c r="E33" s="235"/>
    </row>
    <row r="34" spans="1:5" ht="12" customHeight="1">
      <c r="A34" s="206">
        <v>758</v>
      </c>
      <c r="B34" s="91"/>
      <c r="C34" s="62"/>
      <c r="D34" s="275" t="s">
        <v>151</v>
      </c>
      <c r="E34" s="238">
        <f>SUM(E36,E37)</f>
        <v>2376000</v>
      </c>
    </row>
    <row r="35" spans="1:5" ht="10.5" customHeight="1" thickBot="1">
      <c r="A35" s="82"/>
      <c r="B35" s="102"/>
      <c r="C35" s="242"/>
      <c r="D35" s="276"/>
      <c r="E35" s="243"/>
    </row>
    <row r="36" spans="1:5" ht="24.75" customHeight="1" thickBot="1">
      <c r="A36" s="135"/>
      <c r="B36" s="277">
        <v>75801</v>
      </c>
      <c r="C36" s="272"/>
      <c r="D36" s="278" t="s">
        <v>152</v>
      </c>
      <c r="E36" s="273">
        <v>2371000</v>
      </c>
    </row>
    <row r="37" spans="1:5" ht="13.5" customHeight="1" thickBot="1">
      <c r="A37" s="206"/>
      <c r="B37" s="274">
        <v>75814</v>
      </c>
      <c r="C37" s="279"/>
      <c r="D37" s="280" t="s">
        <v>153</v>
      </c>
      <c r="E37" s="138">
        <v>5000</v>
      </c>
    </row>
    <row r="38" spans="1:5" ht="12" customHeight="1" thickBot="1">
      <c r="A38" s="281">
        <v>801</v>
      </c>
      <c r="B38" s="86"/>
      <c r="C38" s="233"/>
      <c r="D38" s="282" t="s">
        <v>36</v>
      </c>
      <c r="E38" s="138">
        <f>SUM(E39:E40)</f>
        <v>216627</v>
      </c>
    </row>
    <row r="39" spans="1:5" ht="13.5" customHeight="1" thickBot="1">
      <c r="A39" s="140"/>
      <c r="B39" s="281">
        <v>80101</v>
      </c>
      <c r="C39" s="283"/>
      <c r="D39" s="284" t="s">
        <v>154</v>
      </c>
      <c r="E39" s="268">
        <v>1500</v>
      </c>
    </row>
    <row r="40" spans="1:5" ht="13.5" customHeight="1" thickBot="1">
      <c r="A40" s="90"/>
      <c r="B40" s="281">
        <v>80104</v>
      </c>
      <c r="C40" s="283"/>
      <c r="D40" s="284" t="s">
        <v>155</v>
      </c>
      <c r="E40" s="138">
        <v>215127</v>
      </c>
    </row>
    <row r="41" spans="1:5" ht="12" customHeight="1">
      <c r="A41" s="135"/>
      <c r="B41" s="94"/>
      <c r="C41" s="234"/>
      <c r="D41" s="285"/>
      <c r="E41" s="235"/>
    </row>
    <row r="42" spans="1:5" ht="12" customHeight="1">
      <c r="A42" s="206">
        <v>852</v>
      </c>
      <c r="B42" s="91"/>
      <c r="C42" s="62"/>
      <c r="D42" s="237" t="s">
        <v>156</v>
      </c>
      <c r="E42" s="238">
        <f>SUM(E44,E45)</f>
        <v>133041</v>
      </c>
    </row>
    <row r="43" spans="1:5" ht="11.25" customHeight="1" thickBot="1">
      <c r="A43" s="206"/>
      <c r="B43" s="102"/>
      <c r="C43" s="241"/>
      <c r="D43" s="242"/>
      <c r="E43" s="243"/>
    </row>
    <row r="44" spans="1:5" ht="12.75" customHeight="1" thickBot="1">
      <c r="A44" s="135"/>
      <c r="B44" s="274">
        <v>85203</v>
      </c>
      <c r="C44" s="251"/>
      <c r="D44" s="247" t="s">
        <v>157</v>
      </c>
      <c r="E44" s="138">
        <v>123311</v>
      </c>
    </row>
    <row r="45" spans="1:5" ht="13.5" thickBot="1">
      <c r="A45" s="206"/>
      <c r="B45" s="277">
        <v>85228</v>
      </c>
      <c r="C45" s="251"/>
      <c r="D45" s="247" t="s">
        <v>113</v>
      </c>
      <c r="E45" s="138">
        <v>9730</v>
      </c>
    </row>
    <row r="46" spans="1:5" ht="12" customHeight="1">
      <c r="A46" s="135"/>
      <c r="B46" s="94"/>
      <c r="C46" s="233"/>
      <c r="D46" s="234"/>
      <c r="E46" s="235"/>
    </row>
    <row r="47" spans="1:5" ht="12" customHeight="1">
      <c r="A47" s="206">
        <v>854</v>
      </c>
      <c r="B47" s="91"/>
      <c r="C47" s="62"/>
      <c r="D47" s="237" t="s">
        <v>53</v>
      </c>
      <c r="E47" s="238">
        <f>SUM(E49,E50)</f>
        <v>185744</v>
      </c>
    </row>
    <row r="48" spans="1:5" ht="12" customHeight="1" thickBot="1">
      <c r="A48" s="82"/>
      <c r="B48" s="102"/>
      <c r="C48" s="241"/>
      <c r="D48" s="242"/>
      <c r="E48" s="243"/>
    </row>
    <row r="49" spans="1:5" ht="12.75" customHeight="1" thickBot="1">
      <c r="A49" s="135"/>
      <c r="B49" s="274">
        <v>85401</v>
      </c>
      <c r="C49" s="241"/>
      <c r="D49" s="272" t="s">
        <v>158</v>
      </c>
      <c r="E49" s="138">
        <v>121969</v>
      </c>
    </row>
    <row r="50" spans="1:5" ht="24.75" customHeight="1" thickBot="1">
      <c r="A50" s="206"/>
      <c r="B50" s="274">
        <v>85412</v>
      </c>
      <c r="C50" s="286"/>
      <c r="D50" s="287" t="s">
        <v>159</v>
      </c>
      <c r="E50" s="138">
        <v>63775</v>
      </c>
    </row>
    <row r="51" spans="1:5" ht="12" customHeight="1">
      <c r="A51" s="135"/>
      <c r="B51" s="94"/>
      <c r="C51" s="233"/>
      <c r="D51" s="201"/>
      <c r="E51" s="235"/>
    </row>
    <row r="52" spans="1:5" ht="12" customHeight="1">
      <c r="A52" s="206">
        <v>926</v>
      </c>
      <c r="B52" s="91"/>
      <c r="C52" s="62"/>
      <c r="D52" s="209" t="s">
        <v>67</v>
      </c>
      <c r="E52" s="238">
        <f>(E54)</f>
        <v>23660</v>
      </c>
    </row>
    <row r="53" spans="1:5" ht="11.25" customHeight="1" thickBot="1">
      <c r="A53" s="206"/>
      <c r="B53" s="102"/>
      <c r="C53" s="241"/>
      <c r="D53" s="288"/>
      <c r="E53" s="243"/>
    </row>
    <row r="54" spans="1:5" ht="15" customHeight="1" thickBot="1">
      <c r="A54" s="82"/>
      <c r="B54" s="274">
        <v>92604</v>
      </c>
      <c r="C54" s="246"/>
      <c r="D54" s="247" t="s">
        <v>160</v>
      </c>
      <c r="E54" s="138">
        <v>23660</v>
      </c>
    </row>
    <row r="55" spans="1:5" ht="12" customHeight="1">
      <c r="A55" s="91"/>
      <c r="B55" s="91"/>
      <c r="C55" s="62"/>
      <c r="D55" s="237"/>
      <c r="E55" s="125"/>
    </row>
    <row r="56" spans="1:5" ht="12" customHeight="1">
      <c r="A56" s="91"/>
      <c r="B56" s="91"/>
      <c r="C56" s="62"/>
      <c r="D56" s="237"/>
      <c r="E56" s="125"/>
    </row>
  </sheetData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showGridLines="0" workbookViewId="0" topLeftCell="A1">
      <selection activeCell="A25" sqref="A25"/>
    </sheetView>
  </sheetViews>
  <sheetFormatPr defaultColWidth="9.00390625" defaultRowHeight="12.75"/>
  <cols>
    <col min="1" max="1" width="5.375" style="1" customWidth="1"/>
    <col min="2" max="2" width="7.25390625" style="2" customWidth="1"/>
    <col min="3" max="3" width="43.125" style="1" customWidth="1"/>
    <col min="4" max="4" width="16.625" style="3" customWidth="1"/>
    <col min="5" max="5" width="12.625" style="1" customWidth="1"/>
    <col min="6" max="6" width="12.375" style="1" customWidth="1"/>
    <col min="7" max="7" width="14.625" style="1" customWidth="1"/>
    <col min="8" max="8" width="10.75390625" style="1" customWidth="1"/>
    <col min="9" max="11" width="9.625" style="1" customWidth="1"/>
    <col min="12" max="12" width="11.125" style="1" customWidth="1"/>
    <col min="13" max="13" width="9.125" style="1" customWidth="1"/>
    <col min="14" max="16384" width="9.125" style="3" customWidth="1"/>
  </cols>
  <sheetData>
    <row r="1" ht="12.75">
      <c r="D1" s="3" t="s">
        <v>0</v>
      </c>
    </row>
    <row r="2" spans="1:13" ht="26.25" thickBot="1">
      <c r="A2" s="4"/>
      <c r="B2" s="5"/>
      <c r="C2" s="6" t="s">
        <v>97</v>
      </c>
      <c r="D2" s="8"/>
      <c r="M2" s="3"/>
    </row>
    <row r="3" spans="1:4" ht="12.75" customHeight="1">
      <c r="A3" s="45" t="s">
        <v>1</v>
      </c>
      <c r="B3" s="46" t="s">
        <v>2</v>
      </c>
      <c r="C3" s="47" t="s">
        <v>3</v>
      </c>
      <c r="D3" s="16" t="s">
        <v>98</v>
      </c>
    </row>
    <row r="4" spans="1:4" ht="13.5" thickBot="1">
      <c r="A4" s="23"/>
      <c r="B4" s="26"/>
      <c r="C4" s="48"/>
      <c r="D4" s="49" t="s">
        <v>99</v>
      </c>
    </row>
    <row r="5" spans="1:4" ht="13.5" thickBot="1">
      <c r="A5" s="32"/>
      <c r="B5" s="43"/>
      <c r="C5" s="44" t="s">
        <v>96</v>
      </c>
      <c r="D5" s="28">
        <f>SUM(D6,D9,D13,D16,D20,D24,D28,D30,D33,D35,D42,D46,D54,D56,D59,D66,D70)</f>
        <v>12528042</v>
      </c>
    </row>
    <row r="6" spans="1:4" ht="13.5" thickBot="1">
      <c r="A6" s="50" t="s">
        <v>4</v>
      </c>
      <c r="B6" s="17"/>
      <c r="C6" s="18" t="s">
        <v>5</v>
      </c>
      <c r="D6" s="29">
        <f>SUM(D7:D8)</f>
        <v>305</v>
      </c>
    </row>
    <row r="7" spans="1:4" ht="12.75">
      <c r="A7" s="19"/>
      <c r="B7" s="61" t="s">
        <v>6</v>
      </c>
      <c r="C7" s="53" t="s">
        <v>7</v>
      </c>
      <c r="D7" s="30">
        <v>305</v>
      </c>
    </row>
    <row r="8" spans="1:4" ht="13.5" thickBot="1">
      <c r="A8" s="10"/>
      <c r="B8" s="56" t="s">
        <v>8</v>
      </c>
      <c r="C8" s="52" t="s">
        <v>9</v>
      </c>
      <c r="D8" s="24"/>
    </row>
    <row r="9" spans="1:4" ht="13.5" thickBot="1">
      <c r="A9" s="21">
        <v>600</v>
      </c>
      <c r="B9" s="5"/>
      <c r="C9" s="6" t="s">
        <v>10</v>
      </c>
      <c r="D9" s="27">
        <f>SUM(D10:D12)</f>
        <v>691888</v>
      </c>
    </row>
    <row r="10" spans="1:4" ht="12.75">
      <c r="A10" s="9"/>
      <c r="B10" s="55">
        <v>60004</v>
      </c>
      <c r="C10" s="53" t="s">
        <v>11</v>
      </c>
      <c r="D10" s="30">
        <v>641888</v>
      </c>
    </row>
    <row r="11" spans="1:4" ht="12.75">
      <c r="A11" s="10"/>
      <c r="B11" s="59">
        <v>60014</v>
      </c>
      <c r="C11" s="20" t="s">
        <v>12</v>
      </c>
      <c r="D11" s="12">
        <v>20000</v>
      </c>
    </row>
    <row r="12" spans="1:4" ht="13.5" thickBot="1">
      <c r="A12" s="10"/>
      <c r="B12" s="56">
        <v>60016</v>
      </c>
      <c r="C12" s="52" t="s">
        <v>13</v>
      </c>
      <c r="D12" s="24">
        <v>30000</v>
      </c>
    </row>
    <row r="13" spans="1:4" ht="13.5" thickBot="1">
      <c r="A13" s="21">
        <v>700</v>
      </c>
      <c r="B13" s="25"/>
      <c r="C13" s="6" t="s">
        <v>14</v>
      </c>
      <c r="D13" s="27">
        <f>SUM(D14:D15)</f>
        <v>252000</v>
      </c>
    </row>
    <row r="14" spans="1:4" ht="12.75">
      <c r="A14" s="9"/>
      <c r="B14" s="55">
        <v>70001</v>
      </c>
      <c r="C14" s="53" t="s">
        <v>15</v>
      </c>
      <c r="D14" s="30"/>
    </row>
    <row r="15" spans="1:4" ht="13.5" thickBot="1">
      <c r="A15" s="10"/>
      <c r="B15" s="56">
        <v>70005</v>
      </c>
      <c r="C15" s="52" t="s">
        <v>16</v>
      </c>
      <c r="D15" s="24">
        <v>252000</v>
      </c>
    </row>
    <row r="16" spans="1:4" ht="13.5" thickBot="1">
      <c r="A16" s="51">
        <v>710</v>
      </c>
      <c r="B16" s="25"/>
      <c r="C16" s="6" t="s">
        <v>17</v>
      </c>
      <c r="D16" s="27">
        <f>SUM(D17,D18,D19)</f>
        <v>25125</v>
      </c>
    </row>
    <row r="17" spans="1:4" ht="12.75">
      <c r="A17" s="10"/>
      <c r="B17" s="55">
        <v>71004</v>
      </c>
      <c r="C17" s="53" t="s">
        <v>18</v>
      </c>
      <c r="D17" s="30">
        <v>2000</v>
      </c>
    </row>
    <row r="18" spans="1:4" ht="22.5">
      <c r="A18" s="10"/>
      <c r="B18" s="59">
        <v>71013</v>
      </c>
      <c r="C18" s="20" t="s">
        <v>19</v>
      </c>
      <c r="D18" s="12">
        <v>4000</v>
      </c>
    </row>
    <row r="19" spans="1:4" ht="13.5" thickBot="1">
      <c r="A19" s="10"/>
      <c r="B19" s="56">
        <v>71035</v>
      </c>
      <c r="C19" s="52" t="s">
        <v>20</v>
      </c>
      <c r="D19" s="24">
        <v>19125</v>
      </c>
    </row>
    <row r="20" spans="1:4" ht="13.5" thickBot="1">
      <c r="A20" s="21">
        <v>750</v>
      </c>
      <c r="B20" s="25"/>
      <c r="C20" s="6" t="s">
        <v>21</v>
      </c>
      <c r="D20" s="27">
        <f>SUM(D21:D23)</f>
        <v>1765095</v>
      </c>
    </row>
    <row r="21" spans="1:4" ht="12.75">
      <c r="A21" s="9"/>
      <c r="B21" s="55">
        <v>75022</v>
      </c>
      <c r="C21" s="53" t="s">
        <v>22</v>
      </c>
      <c r="D21" s="30">
        <v>78569</v>
      </c>
    </row>
    <row r="22" spans="1:4" ht="12.75">
      <c r="A22" s="10"/>
      <c r="B22" s="59">
        <v>75023</v>
      </c>
      <c r="C22" s="20" t="s">
        <v>23</v>
      </c>
      <c r="D22" s="12">
        <v>1613726</v>
      </c>
    </row>
    <row r="23" spans="1:4" ht="13.5" thickBot="1">
      <c r="A23" s="10"/>
      <c r="B23" s="56">
        <v>75095</v>
      </c>
      <c r="C23" s="52" t="s">
        <v>24</v>
      </c>
      <c r="D23" s="24">
        <v>72800</v>
      </c>
    </row>
    <row r="24" spans="1:4" ht="13.5" thickBot="1">
      <c r="A24" s="51">
        <v>754</v>
      </c>
      <c r="B24" s="25"/>
      <c r="C24" s="11" t="s">
        <v>25</v>
      </c>
      <c r="D24" s="27">
        <f>SUM(D25:D27)</f>
        <v>301175</v>
      </c>
    </row>
    <row r="25" spans="1:4" ht="12.75">
      <c r="A25" s="10"/>
      <c r="B25" s="55">
        <v>75412</v>
      </c>
      <c r="C25" s="53" t="s">
        <v>26</v>
      </c>
      <c r="D25" s="30">
        <v>15975</v>
      </c>
    </row>
    <row r="26" spans="1:4" ht="12.75">
      <c r="A26" s="10"/>
      <c r="B26" s="59">
        <v>75414</v>
      </c>
      <c r="C26" s="20" t="s">
        <v>27</v>
      </c>
      <c r="D26" s="12">
        <v>1000</v>
      </c>
    </row>
    <row r="27" spans="1:4" ht="13.5" thickBot="1">
      <c r="A27" s="10"/>
      <c r="B27" s="56">
        <v>75416</v>
      </c>
      <c r="C27" s="52" t="s">
        <v>28</v>
      </c>
      <c r="D27" s="24">
        <v>284200</v>
      </c>
    </row>
    <row r="28" spans="1:4" ht="64.5" thickBot="1">
      <c r="A28" s="51">
        <v>756</v>
      </c>
      <c r="B28" s="54"/>
      <c r="C28" s="60" t="s">
        <v>29</v>
      </c>
      <c r="D28" s="31">
        <f>SUM(D29)</f>
        <v>4000</v>
      </c>
    </row>
    <row r="29" spans="1:4" ht="23.25" thickBot="1">
      <c r="A29" s="10"/>
      <c r="B29" s="22">
        <v>75647</v>
      </c>
      <c r="C29" s="52" t="s">
        <v>30</v>
      </c>
      <c r="D29" s="24">
        <v>4000</v>
      </c>
    </row>
    <row r="30" spans="1:4" ht="13.5" thickBot="1">
      <c r="A30" s="51">
        <v>757</v>
      </c>
      <c r="B30" s="17"/>
      <c r="C30" s="18" t="s">
        <v>31</v>
      </c>
      <c r="D30" s="29">
        <f>SUM(D31,D32)</f>
        <v>46900</v>
      </c>
    </row>
    <row r="31" spans="1:4" ht="12.75">
      <c r="A31" s="10"/>
      <c r="B31" s="55">
        <v>75702</v>
      </c>
      <c r="C31" s="53" t="s">
        <v>32</v>
      </c>
      <c r="D31" s="30">
        <v>46900</v>
      </c>
    </row>
    <row r="32" spans="1:4" ht="13.5" thickBot="1">
      <c r="A32" s="10"/>
      <c r="B32" s="56">
        <v>75704</v>
      </c>
      <c r="C32" s="52" t="s">
        <v>33</v>
      </c>
      <c r="D32" s="24"/>
    </row>
    <row r="33" spans="1:4" ht="13.5" thickBot="1">
      <c r="A33" s="51">
        <v>758</v>
      </c>
      <c r="B33" s="54"/>
      <c r="C33" s="60" t="s">
        <v>34</v>
      </c>
      <c r="D33" s="31">
        <f>SUM(D34)</f>
        <v>0</v>
      </c>
    </row>
    <row r="34" spans="1:4" ht="13.5" thickBot="1">
      <c r="A34" s="10"/>
      <c r="B34" s="57">
        <v>75818</v>
      </c>
      <c r="C34" s="52" t="s">
        <v>35</v>
      </c>
      <c r="D34" s="24"/>
    </row>
    <row r="35" spans="1:4" ht="13.5" thickBot="1">
      <c r="A35" s="21">
        <v>801</v>
      </c>
      <c r="B35" s="17"/>
      <c r="C35" s="18" t="s">
        <v>36</v>
      </c>
      <c r="D35" s="29">
        <f>SUM(D36:D41)</f>
        <v>4936419</v>
      </c>
    </row>
    <row r="36" spans="1:4" ht="12.75">
      <c r="A36" s="9"/>
      <c r="B36" s="55">
        <v>80101</v>
      </c>
      <c r="C36" s="53" t="s">
        <v>37</v>
      </c>
      <c r="D36" s="30">
        <v>1986062</v>
      </c>
    </row>
    <row r="37" spans="1:4" ht="12.75">
      <c r="A37" s="10"/>
      <c r="B37" s="59">
        <v>80104</v>
      </c>
      <c r="C37" s="20" t="s">
        <v>38</v>
      </c>
      <c r="D37" s="12">
        <v>1428766</v>
      </c>
    </row>
    <row r="38" spans="1:4" ht="12.75">
      <c r="A38" s="10"/>
      <c r="B38" s="59">
        <v>80110</v>
      </c>
      <c r="C38" s="20" t="s">
        <v>39</v>
      </c>
      <c r="D38" s="12">
        <v>1482364</v>
      </c>
    </row>
    <row r="39" spans="1:4" ht="12.75">
      <c r="A39" s="10"/>
      <c r="B39" s="59">
        <v>80145</v>
      </c>
      <c r="C39" s="20" t="s">
        <v>40</v>
      </c>
      <c r="D39" s="12"/>
    </row>
    <row r="40" spans="1:4" ht="12.75">
      <c r="A40" s="10"/>
      <c r="B40" s="59">
        <v>80146</v>
      </c>
      <c r="C40" s="20" t="s">
        <v>131</v>
      </c>
      <c r="D40" s="12">
        <v>24227</v>
      </c>
    </row>
    <row r="41" spans="1:4" ht="13.5" thickBot="1">
      <c r="A41" s="10"/>
      <c r="B41" s="56">
        <v>80195</v>
      </c>
      <c r="C41" s="52" t="s">
        <v>24</v>
      </c>
      <c r="D41" s="24">
        <v>15000</v>
      </c>
    </row>
    <row r="42" spans="1:4" ht="13.5" thickBot="1">
      <c r="A42" s="51">
        <v>851</v>
      </c>
      <c r="B42" s="25"/>
      <c r="C42" s="6" t="s">
        <v>41</v>
      </c>
      <c r="D42" s="27">
        <f>SUM(D43:D45)</f>
        <v>305424</v>
      </c>
    </row>
    <row r="43" spans="1:4" ht="12.75">
      <c r="A43" s="10"/>
      <c r="B43" s="55">
        <v>85154</v>
      </c>
      <c r="C43" s="53" t="s">
        <v>42</v>
      </c>
      <c r="D43" s="30">
        <v>281970</v>
      </c>
    </row>
    <row r="44" spans="1:4" ht="12.75">
      <c r="A44" s="10"/>
      <c r="B44" s="59">
        <v>85158</v>
      </c>
      <c r="C44" s="20" t="s">
        <v>43</v>
      </c>
      <c r="D44" s="12">
        <v>10000</v>
      </c>
    </row>
    <row r="45" spans="1:4" ht="13.5" thickBot="1">
      <c r="A45" s="10"/>
      <c r="B45" s="56">
        <v>85195</v>
      </c>
      <c r="C45" s="52" t="s">
        <v>24</v>
      </c>
      <c r="D45" s="24">
        <v>13454</v>
      </c>
    </row>
    <row r="46" spans="1:4" ht="13.5" thickBot="1">
      <c r="A46" s="21">
        <v>852</v>
      </c>
      <c r="B46" s="25"/>
      <c r="C46" s="6" t="s">
        <v>44</v>
      </c>
      <c r="D46" s="27">
        <f>SUM(D47:D53)</f>
        <v>1955250</v>
      </c>
    </row>
    <row r="47" spans="1:4" ht="12.75">
      <c r="A47" s="21"/>
      <c r="B47" s="55">
        <v>85201</v>
      </c>
      <c r="C47" s="53" t="s">
        <v>45</v>
      </c>
      <c r="D47" s="30">
        <v>22100</v>
      </c>
    </row>
    <row r="48" spans="1:4" ht="13.5" thickBot="1">
      <c r="A48" s="15"/>
      <c r="B48" s="56">
        <v>85203</v>
      </c>
      <c r="C48" s="52" t="s">
        <v>46</v>
      </c>
      <c r="D48" s="24">
        <v>270950</v>
      </c>
    </row>
    <row r="49" spans="1:4" ht="12.75">
      <c r="A49" s="9"/>
      <c r="B49" s="55">
        <v>85214</v>
      </c>
      <c r="C49" s="53" t="s">
        <v>47</v>
      </c>
      <c r="D49" s="30">
        <v>319100</v>
      </c>
    </row>
    <row r="50" spans="1:4" ht="12.75">
      <c r="A50" s="10"/>
      <c r="B50" s="59">
        <v>85215</v>
      </c>
      <c r="C50" s="20" t="s">
        <v>48</v>
      </c>
      <c r="D50" s="12">
        <v>750000</v>
      </c>
    </row>
    <row r="51" spans="1:4" ht="12.75">
      <c r="A51" s="10"/>
      <c r="B51" s="59">
        <v>85219</v>
      </c>
      <c r="C51" s="20" t="s">
        <v>49</v>
      </c>
      <c r="D51" s="12">
        <v>462700</v>
      </c>
    </row>
    <row r="52" spans="1:4" ht="12.75">
      <c r="A52" s="10"/>
      <c r="B52" s="59">
        <v>85228</v>
      </c>
      <c r="C52" s="20" t="s">
        <v>50</v>
      </c>
      <c r="D52" s="12">
        <v>84700</v>
      </c>
    </row>
    <row r="53" spans="1:4" ht="13.5" thickBot="1">
      <c r="A53" s="10"/>
      <c r="B53" s="56">
        <v>85295</v>
      </c>
      <c r="C53" s="52" t="s">
        <v>9</v>
      </c>
      <c r="D53" s="24">
        <v>45700</v>
      </c>
    </row>
    <row r="54" spans="1:4" ht="26.25" thickBot="1">
      <c r="A54" s="51">
        <v>853</v>
      </c>
      <c r="B54" s="54"/>
      <c r="C54" s="60" t="s">
        <v>51</v>
      </c>
      <c r="D54" s="31">
        <f>SUM(D55)</f>
        <v>54300</v>
      </c>
    </row>
    <row r="55" spans="1:4" ht="13.5" thickBot="1">
      <c r="A55" s="10"/>
      <c r="B55" s="22">
        <v>85305</v>
      </c>
      <c r="C55" s="52" t="s">
        <v>52</v>
      </c>
      <c r="D55" s="12">
        <v>54300</v>
      </c>
    </row>
    <row r="56" spans="1:4" ht="13.5" thickBot="1">
      <c r="A56" s="51">
        <v>854</v>
      </c>
      <c r="B56" s="17"/>
      <c r="C56" s="18" t="s">
        <v>53</v>
      </c>
      <c r="D56" s="29">
        <f>SUM(D57:D58)</f>
        <v>437261</v>
      </c>
    </row>
    <row r="57" spans="1:4" ht="12.75">
      <c r="A57" s="10"/>
      <c r="B57" s="55">
        <v>85401</v>
      </c>
      <c r="C57" s="189" t="s">
        <v>54</v>
      </c>
      <c r="D57" s="30">
        <v>437261</v>
      </c>
    </row>
    <row r="58" spans="1:4" ht="13.5" thickBot="1">
      <c r="A58" s="15"/>
      <c r="B58" s="56">
        <v>85412</v>
      </c>
      <c r="C58" s="190" t="s">
        <v>55</v>
      </c>
      <c r="D58" s="24"/>
    </row>
    <row r="59" spans="1:4" ht="24.75" thickBot="1">
      <c r="A59" s="51">
        <v>900</v>
      </c>
      <c r="B59" s="25"/>
      <c r="C59" s="58" t="s">
        <v>56</v>
      </c>
      <c r="D59" s="27">
        <f>SUM(D60:D65)</f>
        <v>1048900</v>
      </c>
    </row>
    <row r="60" spans="1:4" ht="12.75">
      <c r="A60" s="10"/>
      <c r="B60" s="55">
        <v>90003</v>
      </c>
      <c r="C60" s="189" t="s">
        <v>57</v>
      </c>
      <c r="D60" s="30">
        <v>156700</v>
      </c>
    </row>
    <row r="61" spans="1:4" ht="12.75">
      <c r="A61" s="10"/>
      <c r="B61" s="59">
        <v>90004</v>
      </c>
      <c r="C61" s="191" t="s">
        <v>58</v>
      </c>
      <c r="D61" s="12">
        <v>80000</v>
      </c>
    </row>
    <row r="62" spans="1:4" ht="12.75">
      <c r="A62" s="10"/>
      <c r="B62" s="59">
        <v>90015</v>
      </c>
      <c r="C62" s="191" t="s">
        <v>59</v>
      </c>
      <c r="D62" s="12">
        <v>348700</v>
      </c>
    </row>
    <row r="63" spans="1:4" ht="12.75">
      <c r="A63" s="10"/>
      <c r="B63" s="59">
        <v>90017</v>
      </c>
      <c r="C63" s="191" t="s">
        <v>60</v>
      </c>
      <c r="D63" s="12">
        <v>120000</v>
      </c>
    </row>
    <row r="64" spans="1:4" ht="12.75">
      <c r="A64" s="10"/>
      <c r="B64" s="59">
        <v>90095</v>
      </c>
      <c r="C64" s="191" t="s">
        <v>61</v>
      </c>
      <c r="D64" s="12">
        <v>33000</v>
      </c>
    </row>
    <row r="65" spans="1:4" ht="13.5" thickBot="1">
      <c r="A65" s="10"/>
      <c r="B65" s="56">
        <v>90095</v>
      </c>
      <c r="C65" s="190" t="s">
        <v>62</v>
      </c>
      <c r="D65" s="24">
        <v>310500</v>
      </c>
    </row>
    <row r="66" spans="1:4" ht="13.5" thickBot="1">
      <c r="A66" s="51">
        <v>921</v>
      </c>
      <c r="B66" s="25"/>
      <c r="C66" s="58" t="s">
        <v>63</v>
      </c>
      <c r="D66" s="27">
        <f>SUM(D67:D69)</f>
        <v>378000</v>
      </c>
    </row>
    <row r="67" spans="1:4" ht="12.75">
      <c r="A67" s="10"/>
      <c r="B67" s="55">
        <v>92105</v>
      </c>
      <c r="C67" s="53" t="s">
        <v>64</v>
      </c>
      <c r="D67" s="30">
        <v>86000</v>
      </c>
    </row>
    <row r="68" spans="1:4" ht="12.75">
      <c r="A68" s="10"/>
      <c r="B68" s="59">
        <v>92116</v>
      </c>
      <c r="C68" s="20" t="s">
        <v>65</v>
      </c>
      <c r="D68" s="12">
        <v>292000</v>
      </c>
    </row>
    <row r="69" spans="1:4" ht="13.5" thickBot="1">
      <c r="A69" s="10"/>
      <c r="B69" s="56">
        <v>92120</v>
      </c>
      <c r="C69" s="52" t="s">
        <v>66</v>
      </c>
      <c r="D69" s="24"/>
    </row>
    <row r="70" spans="1:4" ht="13.5" thickBot="1">
      <c r="A70" s="21">
        <v>926</v>
      </c>
      <c r="B70" s="25"/>
      <c r="C70" s="58" t="s">
        <v>67</v>
      </c>
      <c r="D70" s="14">
        <f>SUM(D71,D72)</f>
        <v>326000</v>
      </c>
    </row>
    <row r="71" spans="1:4" ht="12.75">
      <c r="A71" s="9"/>
      <c r="B71" s="55">
        <v>92604</v>
      </c>
      <c r="C71" s="53" t="s">
        <v>68</v>
      </c>
      <c r="D71" s="30">
        <v>326000</v>
      </c>
    </row>
    <row r="72" spans="1:4" ht="13.5" thickBot="1">
      <c r="A72" s="15"/>
      <c r="B72" s="56">
        <v>92695</v>
      </c>
      <c r="C72" s="52" t="s">
        <v>9</v>
      </c>
      <c r="D72" s="24"/>
    </row>
    <row r="73" spans="1:4" ht="12.75">
      <c r="A73" s="4"/>
      <c r="B73" s="5"/>
      <c r="C73" s="11"/>
      <c r="D73" s="13"/>
    </row>
    <row r="74" spans="1:4" ht="12.75">
      <c r="A74" s="4"/>
      <c r="B74" s="5"/>
      <c r="C74" s="11"/>
      <c r="D74" s="13"/>
    </row>
    <row r="75" spans="1:4" ht="12.75">
      <c r="A75" s="4"/>
      <c r="B75" s="5"/>
      <c r="C75" s="11"/>
      <c r="D75" s="13"/>
    </row>
    <row r="76" spans="1:4" ht="12.75">
      <c r="A76" s="4"/>
      <c r="B76" s="5"/>
      <c r="C76" s="11"/>
      <c r="D76" s="13"/>
    </row>
    <row r="77" spans="1:4" ht="12.75">
      <c r="A77" s="4"/>
      <c r="B77" s="5"/>
      <c r="C77" s="11"/>
      <c r="D77" s="13"/>
    </row>
    <row r="78" spans="1:4" ht="12.75">
      <c r="A78" s="4"/>
      <c r="B78" s="5"/>
      <c r="C78" s="11"/>
      <c r="D78" s="13"/>
    </row>
    <row r="79" spans="1:4" ht="12.75">
      <c r="A79" s="4"/>
      <c r="B79" s="5"/>
      <c r="C79" s="11"/>
      <c r="D79" s="13"/>
    </row>
    <row r="80" spans="1:4" ht="12.75">
      <c r="A80" s="4"/>
      <c r="B80" s="5"/>
      <c r="C80" s="11"/>
      <c r="D80" s="13"/>
    </row>
    <row r="81" spans="1:4" ht="12.75">
      <c r="A81" s="4"/>
      <c r="B81" s="5"/>
      <c r="C81" s="11"/>
      <c r="D81" s="13"/>
    </row>
    <row r="82" spans="1:4" ht="12.75">
      <c r="A82" s="4"/>
      <c r="B82" s="5"/>
      <c r="C82" s="11"/>
      <c r="D82" s="13"/>
    </row>
    <row r="83" spans="1:4" ht="12.75">
      <c r="A83" s="4"/>
      <c r="B83" s="5"/>
      <c r="C83" s="11"/>
      <c r="D83" s="13"/>
    </row>
    <row r="84" spans="1:4" ht="12.75">
      <c r="A84" s="4"/>
      <c r="B84" s="5"/>
      <c r="C84" s="11"/>
      <c r="D84" s="13"/>
    </row>
    <row r="85" spans="1:4" ht="12.75">
      <c r="A85" s="4"/>
      <c r="B85" s="5"/>
      <c r="C85" s="11"/>
      <c r="D85" s="13"/>
    </row>
    <row r="86" spans="1:4" ht="12.75">
      <c r="A86" s="4"/>
      <c r="B86" s="5"/>
      <c r="C86" s="11"/>
      <c r="D86" s="13"/>
    </row>
    <row r="87" spans="1:4" ht="12.75">
      <c r="A87" s="4"/>
      <c r="B87" s="5"/>
      <c r="C87" s="11"/>
      <c r="D87" s="13"/>
    </row>
    <row r="88" spans="1:4" ht="12.75">
      <c r="A88" s="4"/>
      <c r="B88" s="5"/>
      <c r="C88" s="11"/>
      <c r="D88" s="13"/>
    </row>
    <row r="89" spans="1:4" ht="12.75">
      <c r="A89" s="4"/>
      <c r="B89" s="5"/>
      <c r="C89" s="11"/>
      <c r="D89" s="13"/>
    </row>
    <row r="90" spans="1:4" ht="12.75">
      <c r="A90" s="4"/>
      <c r="B90" s="5"/>
      <c r="C90" s="11"/>
      <c r="D90" s="13"/>
    </row>
    <row r="91" spans="1:4" ht="12.75">
      <c r="A91" s="4"/>
      <c r="B91" s="5"/>
      <c r="C91" s="11"/>
      <c r="D91" s="13"/>
    </row>
    <row r="92" spans="1:4" ht="12.75">
      <c r="A92" s="4"/>
      <c r="B92" s="5"/>
      <c r="C92" s="11"/>
      <c r="D92" s="13"/>
    </row>
    <row r="93" spans="1:3" ht="12.75">
      <c r="A93" s="4"/>
      <c r="B93" s="5"/>
      <c r="C93" s="4"/>
    </row>
    <row r="94" spans="1:3" ht="13.5" thickBot="1">
      <c r="A94" s="4"/>
      <c r="B94" s="5"/>
      <c r="C94" s="7" t="s">
        <v>69</v>
      </c>
    </row>
    <row r="95" spans="1:3" ht="13.5" thickBot="1">
      <c r="A95" s="4"/>
      <c r="B95" s="5"/>
      <c r="C95" s="32" t="s">
        <v>70</v>
      </c>
    </row>
    <row r="96" spans="1:3" ht="13.5" thickBot="1">
      <c r="A96" s="4"/>
      <c r="B96" s="5"/>
      <c r="C96" s="33" t="s">
        <v>71</v>
      </c>
    </row>
    <row r="97" spans="1:3" ht="15.75">
      <c r="A97" s="34"/>
      <c r="B97" s="25"/>
      <c r="C97" s="35" t="s">
        <v>72</v>
      </c>
    </row>
    <row r="98" spans="1:3" ht="15.75">
      <c r="A98" s="34"/>
      <c r="B98" s="25"/>
      <c r="C98" s="35" t="s">
        <v>73</v>
      </c>
    </row>
    <row r="99" spans="1:3" ht="15.75">
      <c r="A99" s="34"/>
      <c r="B99" s="25"/>
      <c r="C99" s="35" t="s">
        <v>74</v>
      </c>
    </row>
    <row r="100" spans="1:3" ht="24">
      <c r="A100" s="34"/>
      <c r="B100" s="25"/>
      <c r="C100" s="35" t="s">
        <v>75</v>
      </c>
    </row>
    <row r="101" spans="1:3" ht="15.75">
      <c r="A101" s="34"/>
      <c r="B101" s="25"/>
      <c r="C101" s="36" t="s">
        <v>76</v>
      </c>
    </row>
    <row r="102" spans="1:3" ht="15.75">
      <c r="A102" s="34"/>
      <c r="B102" s="25"/>
      <c r="C102" s="36" t="s">
        <v>77</v>
      </c>
    </row>
    <row r="103" spans="1:3" ht="24">
      <c r="A103" s="34"/>
      <c r="B103" s="25"/>
      <c r="C103" s="35" t="s">
        <v>78</v>
      </c>
    </row>
    <row r="104" spans="1:3" ht="24">
      <c r="A104" s="34"/>
      <c r="B104" s="25"/>
      <c r="C104" s="35" t="s">
        <v>79</v>
      </c>
    </row>
    <row r="105" spans="1:3" ht="24">
      <c r="A105" s="34"/>
      <c r="B105" s="25"/>
      <c r="C105" s="35" t="s">
        <v>79</v>
      </c>
    </row>
    <row r="106" spans="1:3" ht="24">
      <c r="A106" s="34"/>
      <c r="B106" s="25"/>
      <c r="C106" s="35" t="s">
        <v>79</v>
      </c>
    </row>
    <row r="107" spans="1:3" ht="15.75">
      <c r="A107" s="34"/>
      <c r="B107" s="25"/>
      <c r="C107" s="35" t="s">
        <v>80</v>
      </c>
    </row>
    <row r="108" spans="1:3" ht="15.75">
      <c r="A108" s="34"/>
      <c r="B108" s="25"/>
      <c r="C108" s="35" t="s">
        <v>81</v>
      </c>
    </row>
    <row r="109" spans="1:3" ht="15.75">
      <c r="A109" s="34"/>
      <c r="B109" s="25"/>
      <c r="C109" s="35" t="s">
        <v>82</v>
      </c>
    </row>
    <row r="110" spans="1:3" ht="15.75">
      <c r="A110" s="34"/>
      <c r="B110" s="25"/>
      <c r="C110" s="35" t="s">
        <v>82</v>
      </c>
    </row>
    <row r="111" spans="1:3" ht="15.75">
      <c r="A111" s="34"/>
      <c r="B111" s="25"/>
      <c r="C111" s="35" t="s">
        <v>83</v>
      </c>
    </row>
    <row r="112" spans="1:3" ht="16.5" thickBot="1">
      <c r="A112" s="34"/>
      <c r="B112" s="25"/>
      <c r="C112" s="37" t="s">
        <v>84</v>
      </c>
    </row>
    <row r="113" spans="1:3" ht="12.75">
      <c r="A113" s="4"/>
      <c r="B113" s="5"/>
      <c r="C113" s="38" t="s">
        <v>85</v>
      </c>
    </row>
    <row r="114" spans="1:3" ht="12.75">
      <c r="A114" s="4"/>
      <c r="B114" s="5"/>
      <c r="C114" s="39" t="s">
        <v>86</v>
      </c>
    </row>
    <row r="115" spans="1:3" ht="12.75">
      <c r="A115" s="4"/>
      <c r="B115" s="5"/>
      <c r="C115" s="39" t="s">
        <v>87</v>
      </c>
    </row>
    <row r="116" spans="1:3" ht="12.75">
      <c r="A116" s="4"/>
      <c r="B116" s="5"/>
      <c r="C116" s="39" t="s">
        <v>88</v>
      </c>
    </row>
    <row r="117" spans="1:3" ht="12.75">
      <c r="A117" s="4"/>
      <c r="B117" s="5"/>
      <c r="C117" s="39" t="s">
        <v>89</v>
      </c>
    </row>
    <row r="118" spans="1:3" ht="12.75">
      <c r="A118" s="4"/>
      <c r="B118" s="5"/>
      <c r="C118" s="39" t="s">
        <v>90</v>
      </c>
    </row>
    <row r="119" spans="1:3" ht="12.75">
      <c r="A119" s="4"/>
      <c r="B119" s="5"/>
      <c r="C119" s="39" t="s">
        <v>91</v>
      </c>
    </row>
    <row r="120" spans="1:3" ht="12.75">
      <c r="A120" s="4"/>
      <c r="B120" s="5"/>
      <c r="C120" s="39" t="s">
        <v>92</v>
      </c>
    </row>
    <row r="121" spans="1:3" ht="12.75">
      <c r="A121" s="4"/>
      <c r="B121" s="5"/>
      <c r="C121" s="39" t="s">
        <v>93</v>
      </c>
    </row>
    <row r="122" spans="1:3" ht="12.75">
      <c r="A122" s="4"/>
      <c r="B122" s="5"/>
      <c r="C122" s="39" t="s">
        <v>94</v>
      </c>
    </row>
    <row r="123" spans="1:3" ht="13.5" thickBot="1">
      <c r="A123" s="4"/>
      <c r="B123" s="5"/>
      <c r="C123" s="40" t="s">
        <v>95</v>
      </c>
    </row>
    <row r="124" spans="1:3" ht="12.75">
      <c r="A124" s="4"/>
      <c r="B124" s="5"/>
      <c r="C124" s="4"/>
    </row>
    <row r="125" spans="1:3" ht="12.75">
      <c r="A125" s="4"/>
      <c r="B125" s="5"/>
      <c r="C125" s="4"/>
    </row>
    <row r="126" spans="1:3" ht="12.75">
      <c r="A126" s="7"/>
      <c r="B126" s="25"/>
      <c r="C126" s="7"/>
    </row>
    <row r="127" spans="1:3" ht="12.75">
      <c r="A127" s="4"/>
      <c r="B127" s="5"/>
      <c r="C127" s="7"/>
    </row>
    <row r="128" spans="1:3" ht="15.75">
      <c r="A128" s="4"/>
      <c r="B128" s="5"/>
      <c r="C128" s="41"/>
    </row>
    <row r="129" spans="1:3" ht="12.75">
      <c r="A129" s="4"/>
      <c r="B129" s="5"/>
      <c r="C129" s="42"/>
    </row>
    <row r="130" spans="1:3" ht="12.75">
      <c r="A130" s="4"/>
      <c r="B130" s="5"/>
      <c r="C130" s="6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4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5.625" style="67" customWidth="1"/>
    <col min="2" max="2" width="8.625" style="67" customWidth="1"/>
    <col min="3" max="3" width="5.25390625" style="67" customWidth="1"/>
    <col min="4" max="4" width="53.375" style="67" customWidth="1"/>
    <col min="5" max="5" width="12.375" style="67" customWidth="1"/>
    <col min="6" max="15" width="11.375" style="67" customWidth="1"/>
    <col min="16" max="16384" width="9.125" style="67" customWidth="1"/>
  </cols>
  <sheetData>
    <row r="1" ht="12.75">
      <c r="E1" s="68" t="s">
        <v>127</v>
      </c>
    </row>
    <row r="2" ht="12.75">
      <c r="E2" s="68"/>
    </row>
    <row r="3" spans="3:4" ht="12.75">
      <c r="C3" s="290" t="s">
        <v>126</v>
      </c>
      <c r="D3" s="291"/>
    </row>
    <row r="4" spans="3:4" ht="12.75">
      <c r="C4" s="291"/>
      <c r="D4" s="291"/>
    </row>
    <row r="5" spans="3:4" ht="12.75">
      <c r="C5" s="291"/>
      <c r="D5" s="291"/>
    </row>
    <row r="6" spans="2:4" ht="12.75">
      <c r="B6" s="69" t="s">
        <v>101</v>
      </c>
      <c r="C6" s="70"/>
      <c r="D6" s="62"/>
    </row>
    <row r="7" spans="3:4" ht="13.5" thickBot="1">
      <c r="C7" s="70"/>
      <c r="D7" s="62"/>
    </row>
    <row r="8" spans="1:5" ht="11.25" customHeight="1">
      <c r="A8" s="71"/>
      <c r="B8" s="72"/>
      <c r="C8" s="73"/>
      <c r="D8" s="74"/>
      <c r="E8" s="75"/>
    </row>
    <row r="9" spans="1:5" ht="12" customHeight="1">
      <c r="A9" s="76" t="s">
        <v>100</v>
      </c>
      <c r="B9" s="77" t="s">
        <v>2</v>
      </c>
      <c r="C9" s="78" t="s">
        <v>102</v>
      </c>
      <c r="D9" s="77" t="s">
        <v>3</v>
      </c>
      <c r="E9" s="79" t="s">
        <v>124</v>
      </c>
    </row>
    <row r="10" spans="1:5" ht="11.25" customHeight="1" thickBot="1">
      <c r="A10" s="80"/>
      <c r="B10" s="81"/>
      <c r="C10" s="82"/>
      <c r="D10" s="83"/>
      <c r="E10" s="84">
        <v>2004</v>
      </c>
    </row>
    <row r="11" spans="1:5" s="68" customFormat="1" ht="53.25" customHeight="1" thickBot="1">
      <c r="A11" s="165"/>
      <c r="B11" s="166"/>
      <c r="C11" s="292" t="s">
        <v>103</v>
      </c>
      <c r="D11" s="196"/>
      <c r="E11" s="141">
        <f>SUM(E12,E14,E16)</f>
        <v>352896</v>
      </c>
    </row>
    <row r="12" spans="1:5" ht="17.25" customHeight="1" thickBot="1">
      <c r="A12" s="86">
        <v>750</v>
      </c>
      <c r="B12" s="87"/>
      <c r="C12" s="87"/>
      <c r="D12" s="88" t="s">
        <v>104</v>
      </c>
      <c r="E12" s="89">
        <f>SUM(E13)</f>
        <v>27443</v>
      </c>
    </row>
    <row r="13" spans="1:5" ht="13.5" thickBot="1">
      <c r="A13" s="90"/>
      <c r="B13" s="179">
        <v>75011</v>
      </c>
      <c r="C13" s="164"/>
      <c r="D13" s="163" t="s">
        <v>105</v>
      </c>
      <c r="E13" s="104">
        <v>27443</v>
      </c>
    </row>
    <row r="14" spans="1:5" ht="26.25" thickBot="1">
      <c r="A14" s="86">
        <v>751</v>
      </c>
      <c r="B14" s="93"/>
      <c r="C14" s="94"/>
      <c r="D14" s="95" t="s">
        <v>106</v>
      </c>
      <c r="E14" s="89">
        <f>SUM(E15)</f>
        <v>1543</v>
      </c>
    </row>
    <row r="15" spans="1:5" ht="26.25" thickBot="1">
      <c r="A15" s="90"/>
      <c r="B15" s="179">
        <v>75101</v>
      </c>
      <c r="C15" s="162"/>
      <c r="D15" s="103" t="s">
        <v>107</v>
      </c>
      <c r="E15" s="104">
        <v>1543</v>
      </c>
    </row>
    <row r="16" spans="1:5" ht="13.5" thickBot="1">
      <c r="A16" s="140">
        <v>852</v>
      </c>
      <c r="B16" s="93"/>
      <c r="C16" s="167"/>
      <c r="D16" s="168" t="s">
        <v>108</v>
      </c>
      <c r="E16" s="137">
        <f>SUM(E17,E18,E19,E20,E21)</f>
        <v>323910</v>
      </c>
    </row>
    <row r="17" spans="1:5" ht="30.75" customHeight="1">
      <c r="A17" s="140"/>
      <c r="B17" s="64">
        <v>85213</v>
      </c>
      <c r="C17" s="171"/>
      <c r="D17" s="172" t="s">
        <v>109</v>
      </c>
      <c r="E17" s="92">
        <v>10362</v>
      </c>
    </row>
    <row r="18" spans="1:5" ht="25.5">
      <c r="A18" s="90"/>
      <c r="B18" s="177">
        <v>85214</v>
      </c>
      <c r="C18" s="169"/>
      <c r="D18" s="170" t="s">
        <v>110</v>
      </c>
      <c r="E18" s="175">
        <v>208758</v>
      </c>
    </row>
    <row r="19" spans="1:5" ht="12.75">
      <c r="A19" s="98"/>
      <c r="B19" s="177">
        <v>85216</v>
      </c>
      <c r="C19" s="169"/>
      <c r="D19" s="133" t="s">
        <v>111</v>
      </c>
      <c r="E19" s="175">
        <v>16332</v>
      </c>
    </row>
    <row r="20" spans="1:5" ht="12.75">
      <c r="A20" s="98"/>
      <c r="B20" s="177">
        <v>85219</v>
      </c>
      <c r="C20" s="169"/>
      <c r="D20" s="133" t="s">
        <v>112</v>
      </c>
      <c r="E20" s="175">
        <v>86398</v>
      </c>
    </row>
    <row r="21" spans="1:5" ht="14.25" customHeight="1" thickBot="1">
      <c r="A21" s="101"/>
      <c r="B21" s="178">
        <v>85228</v>
      </c>
      <c r="C21" s="173"/>
      <c r="D21" s="174" t="s">
        <v>113</v>
      </c>
      <c r="E21" s="176">
        <v>2060</v>
      </c>
    </row>
    <row r="22" ht="11.25" customHeight="1"/>
    <row r="23" ht="11.25" customHeight="1"/>
    <row r="24" ht="11.25" customHeight="1"/>
    <row r="25" ht="11.25" customHeight="1"/>
    <row r="26" ht="11.25" customHeight="1"/>
    <row r="27" spans="1:5" ht="12.75">
      <c r="A27" s="85"/>
      <c r="B27" s="107"/>
      <c r="C27" s="91"/>
      <c r="D27" s="91"/>
      <c r="E27" s="108"/>
    </row>
    <row r="28" spans="1:5" ht="12.75">
      <c r="A28" s="91"/>
      <c r="B28" s="91" t="s">
        <v>114</v>
      </c>
      <c r="C28" s="109"/>
      <c r="D28" s="91"/>
      <c r="E28" s="110"/>
    </row>
    <row r="29" spans="1:5" ht="13.5" thickBot="1">
      <c r="A29" s="91"/>
      <c r="B29" s="91"/>
      <c r="C29" s="109"/>
      <c r="D29" s="91"/>
      <c r="E29" s="110"/>
    </row>
    <row r="30" spans="1:5" ht="12.75">
      <c r="A30" s="71"/>
      <c r="B30" s="111"/>
      <c r="C30" s="112"/>
      <c r="D30" s="74"/>
      <c r="E30" s="113"/>
    </row>
    <row r="31" spans="1:5" ht="12.75">
      <c r="A31" s="76" t="s">
        <v>100</v>
      </c>
      <c r="B31" s="114" t="s">
        <v>2</v>
      </c>
      <c r="C31" s="98"/>
      <c r="D31" s="77" t="s">
        <v>3</v>
      </c>
      <c r="E31" s="115" t="s">
        <v>129</v>
      </c>
    </row>
    <row r="32" spans="1:5" ht="13.5" thickBot="1">
      <c r="A32" s="116"/>
      <c r="B32" s="91"/>
      <c r="C32" s="90"/>
      <c r="D32" s="117"/>
      <c r="E32" s="118">
        <v>2004</v>
      </c>
    </row>
    <row r="33" spans="1:5" ht="13.5" thickBot="1">
      <c r="A33" s="119"/>
      <c r="B33" s="120"/>
      <c r="C33" s="293"/>
      <c r="D33" s="294"/>
      <c r="E33" s="100">
        <f>SUM(E34,E36,E38)</f>
        <v>352896</v>
      </c>
    </row>
    <row r="34" spans="1:5" ht="13.5" thickBot="1">
      <c r="A34" s="86">
        <v>750</v>
      </c>
      <c r="B34" s="87"/>
      <c r="C34" s="87"/>
      <c r="D34" s="88" t="s">
        <v>104</v>
      </c>
      <c r="E34" s="89">
        <f>SUM(E35)</f>
        <v>27443</v>
      </c>
    </row>
    <row r="35" spans="1:5" ht="13.5" thickBot="1">
      <c r="A35" s="90"/>
      <c r="B35" s="179">
        <v>75011</v>
      </c>
      <c r="C35" s="164"/>
      <c r="D35" s="163" t="s">
        <v>105</v>
      </c>
      <c r="E35" s="104">
        <v>27443</v>
      </c>
    </row>
    <row r="36" spans="1:5" ht="26.25" thickBot="1">
      <c r="A36" s="86">
        <v>751</v>
      </c>
      <c r="B36" s="97"/>
      <c r="C36" s="87"/>
      <c r="D36" s="96" t="s">
        <v>106</v>
      </c>
      <c r="E36" s="89">
        <f>SUM(E37)</f>
        <v>1543</v>
      </c>
    </row>
    <row r="37" spans="1:5" ht="26.25" thickBot="1">
      <c r="A37" s="90"/>
      <c r="B37" s="179">
        <v>75101</v>
      </c>
      <c r="C37" s="162"/>
      <c r="D37" s="103" t="s">
        <v>107</v>
      </c>
      <c r="E37" s="104">
        <v>1543</v>
      </c>
    </row>
    <row r="38" spans="1:5" ht="13.5" thickBot="1">
      <c r="A38" s="140">
        <v>852</v>
      </c>
      <c r="B38" s="93"/>
      <c r="C38" s="167"/>
      <c r="D38" s="168" t="s">
        <v>108</v>
      </c>
      <c r="E38" s="137">
        <f>SUM(E39,E40,E41,E42,E43)</f>
        <v>323910</v>
      </c>
    </row>
    <row r="39" spans="1:5" ht="25.5">
      <c r="A39" s="140"/>
      <c r="B39" s="64">
        <v>85213</v>
      </c>
      <c r="C39" s="171"/>
      <c r="D39" s="172" t="s">
        <v>109</v>
      </c>
      <c r="E39" s="92">
        <v>10362</v>
      </c>
    </row>
    <row r="40" spans="1:5" ht="25.5">
      <c r="A40" s="90"/>
      <c r="B40" s="177">
        <v>85214</v>
      </c>
      <c r="C40" s="169"/>
      <c r="D40" s="170" t="s">
        <v>110</v>
      </c>
      <c r="E40" s="175">
        <v>208758</v>
      </c>
    </row>
    <row r="41" spans="1:5" ht="12.75">
      <c r="A41" s="98"/>
      <c r="B41" s="177">
        <v>85216</v>
      </c>
      <c r="C41" s="169"/>
      <c r="D41" s="133" t="s">
        <v>111</v>
      </c>
      <c r="E41" s="175">
        <v>16332</v>
      </c>
    </row>
    <row r="42" spans="1:5" ht="12.75">
      <c r="A42" s="98"/>
      <c r="B42" s="177">
        <v>85219</v>
      </c>
      <c r="C42" s="169"/>
      <c r="D42" s="133" t="s">
        <v>112</v>
      </c>
      <c r="E42" s="175">
        <v>86398</v>
      </c>
    </row>
    <row r="43" spans="1:5" ht="13.5" thickBot="1">
      <c r="A43" s="101"/>
      <c r="B43" s="178">
        <v>85228</v>
      </c>
      <c r="C43" s="173"/>
      <c r="D43" s="174" t="s">
        <v>113</v>
      </c>
      <c r="E43" s="176">
        <v>2060</v>
      </c>
    </row>
    <row r="44" spans="1:5" s="121" customFormat="1" ht="12.75">
      <c r="A44" s="91"/>
      <c r="B44" s="91"/>
      <c r="C44" s="109"/>
      <c r="D44" s="91"/>
      <c r="E44" s="110"/>
    </row>
    <row r="45" spans="3:5" s="85" customFormat="1" ht="12.75">
      <c r="C45" s="107"/>
      <c r="D45" s="107"/>
      <c r="E45" s="110"/>
    </row>
    <row r="46" spans="3:5" s="85" customFormat="1" ht="12.75">
      <c r="C46" s="107"/>
      <c r="D46" s="107"/>
      <c r="E46" s="122"/>
    </row>
    <row r="47" spans="3:5" s="85" customFormat="1" ht="12.75">
      <c r="C47" s="123"/>
      <c r="D47" s="123"/>
      <c r="E47" s="124"/>
    </row>
    <row r="48" spans="1:5" s="85" customFormat="1" ht="12.75">
      <c r="A48" s="107"/>
      <c r="B48" s="91"/>
      <c r="C48" s="107"/>
      <c r="D48" s="105"/>
      <c r="E48" s="125"/>
    </row>
    <row r="49" spans="1:5" s="121" customFormat="1" ht="12.75">
      <c r="A49" s="126"/>
      <c r="B49" s="114"/>
      <c r="C49" s="91"/>
      <c r="D49" s="105"/>
      <c r="E49" s="122"/>
    </row>
    <row r="50" spans="1:5" s="121" customFormat="1" ht="12.75">
      <c r="A50" s="126"/>
      <c r="B50" s="126"/>
      <c r="C50" s="114"/>
      <c r="D50" s="106"/>
      <c r="E50" s="127"/>
    </row>
    <row r="51" spans="1:5" s="121" customFormat="1" ht="12.75">
      <c r="A51" s="107"/>
      <c r="B51" s="126"/>
      <c r="C51" s="114"/>
      <c r="D51" s="128"/>
      <c r="E51" s="129"/>
    </row>
    <row r="52" spans="1:5" s="121" customFormat="1" ht="12.75">
      <c r="A52" s="130"/>
      <c r="B52" s="126"/>
      <c r="C52" s="114"/>
      <c r="D52" s="128"/>
      <c r="E52" s="129"/>
    </row>
    <row r="53" spans="1:5" s="121" customFormat="1" ht="12.75">
      <c r="A53" s="130"/>
      <c r="B53" s="126"/>
      <c r="C53" s="114"/>
      <c r="D53" s="70"/>
      <c r="E53" s="131"/>
    </row>
    <row r="54" spans="1:5" s="121" customFormat="1" ht="12.75">
      <c r="A54" s="130"/>
      <c r="B54" s="126"/>
      <c r="C54" s="114"/>
      <c r="D54" s="70"/>
      <c r="E54" s="129"/>
    </row>
    <row r="55" spans="1:5" s="121" customFormat="1" ht="12.75">
      <c r="A55" s="130"/>
      <c r="B55" s="130"/>
      <c r="C55" s="114"/>
      <c r="D55" s="70"/>
      <c r="E55" s="131"/>
    </row>
    <row r="56" spans="1:5" s="121" customFormat="1" ht="12.75">
      <c r="A56" s="130"/>
      <c r="B56" s="130"/>
      <c r="C56" s="114"/>
      <c r="D56" s="128"/>
      <c r="E56" s="129"/>
    </row>
    <row r="57" spans="1:5" s="121" customFormat="1" ht="12.75">
      <c r="A57" s="130"/>
      <c r="B57" s="130"/>
      <c r="C57" s="114"/>
      <c r="D57" s="128"/>
      <c r="E57" s="129"/>
    </row>
    <row r="58" spans="1:5" s="121" customFormat="1" ht="12.75">
      <c r="A58" s="130"/>
      <c r="B58" s="130"/>
      <c r="C58" s="114"/>
      <c r="D58" s="128"/>
      <c r="E58" s="129"/>
    </row>
    <row r="59" s="121" customFormat="1" ht="12.75"/>
    <row r="60" spans="4:5" s="121" customFormat="1" ht="12.75">
      <c r="D60" s="107"/>
      <c r="E60" s="129"/>
    </row>
    <row r="61" s="121" customFormat="1" ht="12.75"/>
    <row r="62" spans="2:5" s="121" customFormat="1" ht="12.75">
      <c r="B62" s="105"/>
      <c r="C62" s="126"/>
      <c r="D62" s="126"/>
      <c r="E62" s="126"/>
    </row>
    <row r="63" spans="2:5" s="121" customFormat="1" ht="12.75">
      <c r="B63" s="289"/>
      <c r="C63" s="289"/>
      <c r="D63" s="289"/>
      <c r="E63" s="91"/>
    </row>
    <row r="64" spans="2:5" s="121" customFormat="1" ht="12.75">
      <c r="B64" s="107"/>
      <c r="C64" s="91"/>
      <c r="D64" s="91"/>
      <c r="E64" s="108"/>
    </row>
    <row r="65" spans="1:5" s="121" customFormat="1" ht="12.75">
      <c r="A65" s="91"/>
      <c r="B65" s="107"/>
      <c r="C65" s="132"/>
      <c r="D65" s="91"/>
      <c r="E65" s="110"/>
    </row>
    <row r="66" spans="1:5" s="121" customFormat="1" ht="12.75">
      <c r="A66" s="91"/>
      <c r="B66" s="91"/>
      <c r="C66" s="91"/>
      <c r="D66" s="106"/>
      <c r="E66" s="110"/>
    </row>
    <row r="67" spans="1:5" s="121" customFormat="1" ht="12.75">
      <c r="A67" s="91"/>
      <c r="B67" s="91"/>
      <c r="C67" s="91"/>
      <c r="D67" s="105"/>
      <c r="E67" s="125"/>
    </row>
    <row r="68" spans="1:5" s="121" customFormat="1" ht="12.75">
      <c r="A68" s="107"/>
      <c r="B68" s="91"/>
      <c r="C68" s="91"/>
      <c r="D68" s="105"/>
      <c r="E68" s="125"/>
    </row>
    <row r="69" spans="1:5" s="121" customFormat="1" ht="12.75">
      <c r="A69" s="107"/>
      <c r="B69" s="91"/>
      <c r="C69" s="91"/>
      <c r="D69" s="133"/>
      <c r="E69" s="134"/>
    </row>
    <row r="70" spans="1:5" s="121" customFormat="1" ht="12.75">
      <c r="A70" s="107"/>
      <c r="B70" s="91"/>
      <c r="C70" s="91"/>
      <c r="D70" s="133"/>
      <c r="E70" s="125"/>
    </row>
    <row r="71" spans="1:5" s="121" customFormat="1" ht="12.75">
      <c r="A71" s="114"/>
      <c r="D71" s="105"/>
      <c r="E71" s="130"/>
    </row>
    <row r="72" spans="2:5" s="121" customFormat="1" ht="12.75">
      <c r="B72" s="114"/>
      <c r="D72" s="105"/>
      <c r="E72" s="130"/>
    </row>
    <row r="73" spans="3:4" s="121" customFormat="1" ht="12.75">
      <c r="C73" s="114"/>
      <c r="D73" s="133"/>
    </row>
    <row r="74" s="121" customFormat="1" ht="12.75">
      <c r="D74" s="133"/>
    </row>
    <row r="75" s="121" customFormat="1" ht="12.75"/>
    <row r="76" s="121" customFormat="1" ht="12.75"/>
    <row r="77" s="121" customFormat="1" ht="12.75"/>
    <row r="78" s="121" customFormat="1" ht="12.75"/>
    <row r="79" s="121" customFormat="1" ht="12.75"/>
    <row r="80" s="121" customFormat="1" ht="12.75"/>
    <row r="81" s="121" customFormat="1" ht="12.75"/>
    <row r="82" s="121" customFormat="1" ht="12.75"/>
    <row r="83" s="121" customFormat="1" ht="12.75"/>
    <row r="84" s="121" customFormat="1" ht="12.75"/>
    <row r="85" s="121" customFormat="1" ht="12.75"/>
    <row r="86" s="121" customFormat="1" ht="12.75"/>
    <row r="87" s="121" customFormat="1" ht="12.75"/>
    <row r="88" s="121" customFormat="1" ht="12.75"/>
    <row r="89" s="121" customFormat="1" ht="12.75"/>
    <row r="90" s="121" customFormat="1" ht="12.75"/>
    <row r="91" s="121" customFormat="1" ht="12.75"/>
    <row r="92" s="121" customFormat="1" ht="12.75"/>
    <row r="93" s="121" customFormat="1" ht="12.75"/>
    <row r="94" s="121" customFormat="1" ht="12.75"/>
    <row r="95" s="121" customFormat="1" ht="12.75"/>
    <row r="96" s="121" customFormat="1" ht="12.75"/>
    <row r="97" s="121" customFormat="1" ht="12.75"/>
    <row r="98" s="121" customFormat="1" ht="12.75"/>
    <row r="99" s="121" customFormat="1" ht="12.75"/>
  </sheetData>
  <mergeCells count="4">
    <mergeCell ref="B63:D63"/>
    <mergeCell ref="C3:D5"/>
    <mergeCell ref="C11:D11"/>
    <mergeCell ref="C33:D3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.625" style="67" customWidth="1"/>
    <col min="2" max="2" width="8.625" style="67" customWidth="1"/>
    <col min="3" max="3" width="5.25390625" style="67" customWidth="1"/>
    <col min="4" max="4" width="51.75390625" style="67" customWidth="1"/>
    <col min="5" max="5" width="12.375" style="67" customWidth="1"/>
    <col min="6" max="15" width="11.375" style="67" customWidth="1"/>
    <col min="16" max="16384" width="9.125" style="67" customWidth="1"/>
  </cols>
  <sheetData>
    <row r="1" ht="12.75">
      <c r="E1" s="68" t="s">
        <v>128</v>
      </c>
    </row>
    <row r="3" spans="1:5" ht="12.75">
      <c r="A3" s="68"/>
      <c r="B3" s="105"/>
      <c r="C3" s="295" t="s">
        <v>125</v>
      </c>
      <c r="D3" s="291"/>
      <c r="E3" s="142"/>
    </row>
    <row r="4" spans="1:5" ht="12.75">
      <c r="A4" s="143"/>
      <c r="B4" s="69"/>
      <c r="C4" s="291"/>
      <c r="D4" s="291"/>
      <c r="E4" s="142"/>
    </row>
    <row r="5" spans="1:5" ht="12.75">
      <c r="A5" s="68"/>
      <c r="B5" s="68"/>
      <c r="C5" s="296"/>
      <c r="D5" s="296"/>
      <c r="E5" s="145"/>
    </row>
    <row r="6" spans="1:5" ht="12.75">
      <c r="A6" s="68"/>
      <c r="B6" s="68"/>
      <c r="C6" s="144"/>
      <c r="D6" s="144"/>
      <c r="E6" s="145"/>
    </row>
    <row r="7" spans="1:5" ht="12.75">
      <c r="A7" s="68"/>
      <c r="B7" s="66" t="s">
        <v>101</v>
      </c>
      <c r="C7" s="144"/>
      <c r="D7" s="144"/>
      <c r="E7" s="145"/>
    </row>
    <row r="8" ht="13.5" thickBot="1"/>
    <row r="9" spans="1:5" ht="12.75">
      <c r="A9" s="135" t="s">
        <v>100</v>
      </c>
      <c r="B9" s="140" t="s">
        <v>115</v>
      </c>
      <c r="C9" s="136" t="s">
        <v>102</v>
      </c>
      <c r="D9" s="139" t="s">
        <v>116</v>
      </c>
      <c r="E9" s="63" t="s">
        <v>124</v>
      </c>
    </row>
    <row r="10" spans="1:5" ht="13.5" thickBot="1">
      <c r="A10" s="82"/>
      <c r="B10" s="102"/>
      <c r="C10" s="146"/>
      <c r="D10" s="102"/>
      <c r="E10" s="84">
        <v>2004</v>
      </c>
    </row>
    <row r="11" spans="1:5" ht="39" thickBot="1">
      <c r="A11" s="147"/>
      <c r="B11" s="85"/>
      <c r="C11" s="121"/>
      <c r="D11" s="148" t="s">
        <v>117</v>
      </c>
      <c r="E11" s="137">
        <f>SUM(E12,E14)</f>
        <v>63130</v>
      </c>
    </row>
    <row r="12" spans="1:5" ht="13.5" thickBot="1">
      <c r="A12" s="149">
        <v>600</v>
      </c>
      <c r="B12" s="87"/>
      <c r="C12" s="99"/>
      <c r="D12" s="88" t="s">
        <v>10</v>
      </c>
      <c r="E12" s="138">
        <f>(E13)</f>
        <v>57500</v>
      </c>
    </row>
    <row r="13" spans="1:5" ht="13.5" thickBot="1">
      <c r="A13" s="150"/>
      <c r="B13" s="184">
        <v>60014</v>
      </c>
      <c r="C13" s="164"/>
      <c r="D13" s="163" t="s">
        <v>118</v>
      </c>
      <c r="E13" s="104">
        <v>57500</v>
      </c>
    </row>
    <row r="14" spans="1:5" ht="26.25" thickBot="1">
      <c r="A14" s="180">
        <v>754</v>
      </c>
      <c r="B14" s="181"/>
      <c r="C14" s="182"/>
      <c r="D14" s="183" t="s">
        <v>119</v>
      </c>
      <c r="E14" s="161">
        <f>SUM(E15)</f>
        <v>5630</v>
      </c>
    </row>
    <row r="15" spans="1:5" ht="13.5" thickBot="1">
      <c r="A15" s="151"/>
      <c r="B15" s="187">
        <v>75414</v>
      </c>
      <c r="C15" s="185"/>
      <c r="D15" s="188" t="s">
        <v>120</v>
      </c>
      <c r="E15" s="156">
        <v>5630</v>
      </c>
    </row>
    <row r="19" ht="12.75">
      <c r="B19" s="69" t="s">
        <v>114</v>
      </c>
    </row>
    <row r="20" ht="13.5" thickBot="1"/>
    <row r="21" spans="1:5" ht="12.75">
      <c r="A21" s="135" t="s">
        <v>100</v>
      </c>
      <c r="B21" s="135" t="s">
        <v>121</v>
      </c>
      <c r="C21" s="157"/>
      <c r="D21" s="139" t="s">
        <v>116</v>
      </c>
      <c r="E21" s="63" t="s">
        <v>130</v>
      </c>
    </row>
    <row r="22" spans="1:5" ht="13.5" thickBot="1">
      <c r="A22" s="82"/>
      <c r="B22" s="82"/>
      <c r="C22" s="158"/>
      <c r="D22" s="102"/>
      <c r="E22" s="84">
        <v>2004</v>
      </c>
    </row>
    <row r="23" spans="1:5" ht="13.5" thickBot="1">
      <c r="A23" s="147"/>
      <c r="B23" s="85"/>
      <c r="C23" s="159"/>
      <c r="D23" s="65" t="s">
        <v>122</v>
      </c>
      <c r="E23" s="160">
        <f>SUM(E24,E26)</f>
        <v>63130</v>
      </c>
    </row>
    <row r="24" spans="1:5" ht="13.5" thickBot="1">
      <c r="A24" s="149">
        <v>600</v>
      </c>
      <c r="B24" s="87"/>
      <c r="C24" s="99"/>
      <c r="D24" s="88" t="s">
        <v>10</v>
      </c>
      <c r="E24" s="138">
        <f>(E25)</f>
        <v>57500</v>
      </c>
    </row>
    <row r="25" spans="1:5" ht="13.5" thickBot="1">
      <c r="A25" s="150"/>
      <c r="B25" s="184">
        <v>60014</v>
      </c>
      <c r="C25" s="164"/>
      <c r="D25" s="163" t="s">
        <v>123</v>
      </c>
      <c r="E25" s="104">
        <v>57500</v>
      </c>
    </row>
    <row r="26" spans="1:5" ht="26.25" thickBot="1">
      <c r="A26" s="151">
        <v>754</v>
      </c>
      <c r="B26" s="152"/>
      <c r="C26" s="153"/>
      <c r="D26" s="154" t="s">
        <v>119</v>
      </c>
      <c r="E26" s="155">
        <f>SUM(E27)</f>
        <v>5630</v>
      </c>
    </row>
    <row r="27" spans="1:5" ht="13.5" thickBot="1">
      <c r="A27" s="151"/>
      <c r="B27" s="187">
        <v>75414</v>
      </c>
      <c r="C27" s="185"/>
      <c r="D27" s="186" t="s">
        <v>120</v>
      </c>
      <c r="E27" s="156">
        <v>5630</v>
      </c>
    </row>
  </sheetData>
  <mergeCells count="1">
    <mergeCell ref="C3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magdam</dc:creator>
  <cp:keywords/>
  <dc:description/>
  <cp:lastModifiedBy>magdam</cp:lastModifiedBy>
  <cp:lastPrinted>2004-01-20T07:38:02Z</cp:lastPrinted>
  <dcterms:created xsi:type="dcterms:W3CDTF">2004-01-05T12:12:11Z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